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10"/>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0" documentId="13_ncr:1_{ED7B8313-709F-3949-BB17-73BC221F2AF4}" xr6:coauthVersionLast="47" xr6:coauthVersionMax="47" xr10:uidLastSave="{00000000-0000-0000-0000-000000000000}"/>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0" i="1" l="1"/>
  <c r="T5" i="1"/>
  <c r="T15" i="1"/>
  <c r="T13" i="1"/>
  <c r="T14" i="1"/>
  <c r="T9" i="1"/>
  <c r="T16" i="1"/>
  <c r="T10" i="1"/>
  <c r="T18" i="1"/>
  <c r="T19" i="1"/>
  <c r="T17" i="1"/>
  <c r="T6" i="1"/>
  <c r="T11" i="1"/>
  <c r="T12" i="1"/>
  <c r="T8" i="1"/>
  <c r="T7" i="1"/>
  <c r="T20" i="1"/>
  <c r="T22" i="1"/>
  <c r="T30" i="1"/>
  <c r="T24" i="1"/>
  <c r="T31" i="1"/>
  <c r="T23" i="1"/>
  <c r="T34" i="1"/>
  <c r="T39" i="1"/>
  <c r="T36" i="1"/>
  <c r="T32" i="1"/>
  <c r="T25" i="1"/>
  <c r="T35" i="1"/>
  <c r="T27" i="1"/>
  <c r="T37" i="1"/>
  <c r="T29" i="1"/>
  <c r="T28" i="1"/>
  <c r="T33" i="1"/>
  <c r="T38" i="1"/>
  <c r="T42" i="1"/>
  <c r="T45" i="1"/>
  <c r="T44" i="1"/>
  <c r="T43" i="1"/>
  <c r="T46" i="1"/>
  <c r="T54" i="1"/>
  <c r="T51" i="1"/>
  <c r="T47" i="1"/>
  <c r="T52" i="1"/>
  <c r="T53" i="1"/>
  <c r="T49" i="1"/>
  <c r="T50" i="1"/>
  <c r="T48" i="1"/>
  <c r="T56" i="1"/>
  <c r="T57" i="1"/>
  <c r="T55" i="1"/>
  <c r="T62" i="1"/>
  <c r="T60" i="1"/>
  <c r="T59" i="1"/>
  <c r="T61" i="1"/>
  <c r="T66" i="1"/>
  <c r="T68" i="1"/>
  <c r="T69" i="1"/>
  <c r="T26"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39"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<sst xmlns="http://schemas.openxmlformats.org/spreadsheetml/2006/main" count="919" uniqueCount="254">
  <si>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</si>
  <si>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</si>
  <si>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</si>
  <si>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</si>
  <si>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</si>
  <si>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</si>
  <si>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</si>
  <si>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</si>
  <si>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</si>
  <si>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</si>
  <si>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</si>
  <si>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</si>
  <si>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</si>
  <si>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</si>
  <si>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</si>
  <si>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</si>
  <si>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</si>
  <si>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</si>
  <si>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</si>
  <si>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</si>
  <si>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</si>
  <si>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</si>
  <si>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</si>
  <si>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</si>
  <si>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</si>
  <si>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</si>
  <si>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</si>
  <si>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</si>
  <si>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</si>
  <si>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</si>
  <si>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</si>
  <si>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</si>
  <si>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</si>
  <si>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</si>
  <si>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</si>
  <si>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</si>
  <si>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</si>
  <si>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</si>
  <si>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</si>
  <si>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</si>
  <si>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</si>
  <si>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</si>
  <si>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</si>
  <si>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</si>
  <si>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</si>
  <si>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</si>
  <si>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</si>
  <si>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</si>
  <si>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</si>
  <si>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</si>
  <si>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</si>
  <si>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</si>
  <si>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</si>
  <si>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</si>
  <si>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</si>
  <si>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</si>
  <si>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</si>
  <si>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</si>
  <si>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</si>
  <si>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</si>
  <si>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</si>
  <si>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</si>
  <si>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</si>
  <si>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</si>
  <si>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</si>
  <si>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</si>
  <si>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</si>
  <si>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</si>
  <si>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</si>
  <si>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</si>
  <si>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</si>
  <si>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</si>
  <si>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</si>
  <si>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</si>
  <si>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</si>
  <si>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</si>
  <si>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</si>
  <si>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</si>
  <si>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</si>
  <si>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</si>
  <si>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</si>
  <si>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</si>
  <si>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</si>
  <si>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</si>
  <si>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</si>
  <si>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</si>
  <si>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</si>
  <si>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</si>
  <si>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</si>
  <si>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</si>
  <si>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</si>
  <si>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</si>
  <si>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</si>
  <si>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</si>
  <si>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</si>
  <si>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</si>
  <si>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</si>
  <si>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</si>
  <si>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</si>
  <si>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</si>
  <si>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</si>
  <si>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July 15, 2022</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</si>
  <si>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</si>
  <si>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</si>
  <si>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</si>
  <si>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</si>
  <si>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</si>
  <si>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</si>
  <si>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</si>
  <si>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</si>
  <si>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</si>
  <si>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</si>
  <si>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</si>
  <si>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</si>
  <si>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</si>
  <si>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</si>
  <si>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</si>
  <si>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</si>
  <si>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</si>
  <si>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</si>
  <si>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</si>
  <si>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</si>
  <si>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</si>
  <si>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</si>
  <si>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</si>
  <si>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</si>
  <si>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</si>
  <si>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</si>
  <si>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</si>
  <si>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</si>
  <si>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</si>
  <si>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</si>
  <si>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</si>
  <si>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</si>
  <si>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</si>
  <si>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</si>
  <si>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</si>
  <si>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</si>
  <si>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</si>
  <si>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</si>
  <si>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</si>
  <si>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</si>
  <si>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</si>
  <si>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</si>
  <si>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</si>
  <si>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</si>
  <si>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</si>
  <si>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</si>
  <si>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</si>
  <si>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</si>
  <si>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</si>
  <si>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</si>
  <si>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</si>
  <si>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</si>
  <si>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</si>
  <si>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</si>
  <si>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</si>
  <si>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</si>
  <si>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</si>
  <si>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</si>
  <si>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</si>
  <si>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</si>
  <si>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</si>
  <si>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</si>
  <si>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</si>
  <si>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</si>
  <si>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</si>
  <si>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</si>
  <si>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</si>
  <si>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</si>
  <si>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</si>
  <si>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</si>
  <si>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</si>
  <si>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</si>
  <si>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</si>
  <si>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</si>
  <si>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</si>
  <si>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</si>
  <si>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</si>
  <si>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</si>
  <si>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</si>
  <si>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</si>
  <si>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</si>
  <si>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</si>
  <si>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</si>
  <si>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</si>
  <si>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</si>
  <si>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High income</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</si>
  <si>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</si>
  <si>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</si>
  <si>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</si>
  <si>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</si>
  <si>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</si>
  <si>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</si>
  <si>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</si>
  <si>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</si>
  <si>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</si>
  <si>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</si>
  <si>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</si>
  <si>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</si>
  <si>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</si>
  <si>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</si>
  <si>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</si>
  <si>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</si>
  <si>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</si>
  <si>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</si>
  <si>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</si>
  <si>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</si>
  <si>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</si>
  <si>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</si>
  <si>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</si>
  <si>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</si>
  <si>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</si>
  <si>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</si>
  <si>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</si>
  <si>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</si>
  <si>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</si>
  <si>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</si>
  <si>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</si>
  <si>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</si>
  <si>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</si>
  <si>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</si>
  <si>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</si>
  <si>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</si>
  <si>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</si>
  <si>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</si>
  <si>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</si>
  <si>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</si>
  <si>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</si>
  <si>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</si>
  <si>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</si>
  <si>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</si>
  <si>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</si>
  <si>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</si>
  <si>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</si>
  <si>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</si>
  <si>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</si>
  <si>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</si>
  <si>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</si>
  <si>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Unknown</t>
  </si>
  <si>
    <t>No quantity provided in article just its value in USD ($3.28 million)</t>
  </si>
  <si>
    <t>Bebtelovimab</t>
  </si>
  <si>
    <t>2/11/2022</t>
  </si>
  <si>
    <t>modified purchase agreement</t>
  </si>
  <si>
    <t>Shionogi</t>
  </si>
  <si>
    <t>S-217622</t>
  </si>
  <si>
    <t>waiting approval</t>
  </si>
  <si>
    <t>Celltrion</t>
  </si>
  <si>
    <t>Regkirona</t>
  </si>
  <si>
    <t>Regdanvimab</t>
  </si>
  <si>
    <t>Bulgaria</t>
  </si>
  <si>
    <t>BGR</t>
  </si>
  <si>
    <t>11/12/2021</t>
  </si>
  <si>
    <t>Unknown number of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</si>
</sst>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7">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37">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0" borderId="0" xfId="0" applyNumberFormat="1" applyFont="1" applyFill="1" applyAlignment="1">
      <alignment horizontal="left"/>
    </xf>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39"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washingtonpost.com/world/2022/01/06/israel-pfizer-paxlovid-covid-drug/" TargetMode="External"/><Relationship Id="rId117" Type="http://schemas.microsoft.com/office/2017/10/relationships/threadedComment" Target="../threadedComments/threadedComment1.xm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47" Type="http://schemas.openxmlformats.org/officeDocument/2006/relationships/hyperlink" Target="https://www.tga.gov.au/tga-provisionally-approves-pfizer-australia-pty-ltds-covid-19-treatment-nirmatrelvir-ritonavir-paxlovid" TargetMode="External"/><Relationship Id="rId63" Type="http://schemas.openxmlformats.org/officeDocument/2006/relationships/hyperlink" Target="https://www.reuters.com/business/healthcare-pharmaceuticals/swiss-reserved-up-8640-doses-mercks-covid-19-drug-2021-11-23/" TargetMode="External"/><Relationship Id="rId68" Type="http://schemas.openxmlformats.org/officeDocument/2006/relationships/hyperlink" Target="https://www.bag.admin.ch/bag/de/home/das-bag/aktuell/medienmitteilungen.msg-id-83640.html" TargetMode="External"/><Relationship Id="rId84" Type="http://schemas.openxmlformats.org/officeDocument/2006/relationships/hyperlink" Target="https://investor.regeneron.com/news-releases/news-release-details/regeneron-announces-manufacturing-and-supply-agreement-barda-and"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6" Type="http://schemas.openxmlformats.org/officeDocument/2006/relationships/hyperlink" Target="https://www.reuters.com/business/healthcare-pharmaceuticals/us-govt-buy-10-mln-courses-pfizers-covid-19-pill-529-bln-2021-11-18/"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37" Type="http://schemas.openxmlformats.org/officeDocument/2006/relationships/hyperlink" Target="https://investor.regeneron.com/index.php/news-releases/news-release-details/regeneron-announces-us-government-agreement-purchase-additional" TargetMode="External"/><Relationship Id="rId53" Type="http://schemas.openxmlformats.org/officeDocument/2006/relationships/hyperlink" Target="https://www.pm.gov.au/media/australia-secures-access-additional-covid-19-treatment" TargetMode="External"/><Relationship Id="rId58" Type="http://schemas.openxmlformats.org/officeDocument/2006/relationships/hyperlink" Target="https://www.taiwannews.com.tw/en/news/4419961"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5" Type="http://schemas.openxmlformats.org/officeDocument/2006/relationships/hyperlink" Target="https://www.health.gov.au/ministers/the-hon-greg-hunt-mp/media/australia-secures-additional-covid-19-treatments" TargetMode="External"/><Relationship Id="rId90" Type="http://schemas.openxmlformats.org/officeDocument/2006/relationships/hyperlink" Target="https://ukranews.com/en/news/834773-health-ministry-registers-paxlovid-drug-for-covid-19"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27" Type="http://schemas.openxmlformats.org/officeDocument/2006/relationships/hyperlink" Target="https://thethaiger.com/coronavirus/thailand-signs-procurement-deal-for-50000-courses-of-molnupiravir-covid-pill" TargetMode="External"/><Relationship Id="rId43" Type="http://schemas.openxmlformats.org/officeDocument/2006/relationships/hyperlink" Target="https://investor.lilly.com/news-releases/news-release-details/lilly-supply-614000-additional-doses-bamlanivimab-and-etesevimab" TargetMode="External"/><Relationship Id="rId48" Type="http://schemas.openxmlformats.org/officeDocument/2006/relationships/hyperlink" Target="https://www.reuters.com/business/healthcare-pharmaceuticals/italy-receive-40000-merck-antiviral-drug-doses-next-week-official-2022-01-09/"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printerSettings" Target="../printerSettings/printerSettings1.bin"/><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44" Type="http://schemas.openxmlformats.org/officeDocument/2006/relationships/hyperlink" Target="https://investor.lilly.com/news-releases/news-release-details/lilly-announces-agreement-us-government-supply-300000-vials"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vmlDrawing" Target="../drawings/vmlDrawing1.vm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comments" Target="../comments1.xm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topLeftCell="A7" workbookViewId="0">
      <selection activeCell="A15" sqref="A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C71"/>
  <sheetViews>
    <sheetView tabSelected="1" workbookViewId="0">
      <pane ySplit="4" topLeftCell="A5" activePane="bottomLeft" state="frozen"/>
      <selection pane="bottomLeft" activeCell="D72" sqref="D72"/>
    </sheetView>
  </sheetViews>
  <sheetFormatPr defaultColWidth="9.140625" defaultRowHeight="15"/>
  <cols>
    <col min="1" max="1" width="8.7109375" style="11"/>
    <col min="2" max="2" width="11.42578125"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3" t="s">
        <v>100</v>
      </c>
      <c r="B1" s="134"/>
      <c r="C1" s="135"/>
      <c r="D1" s="135"/>
      <c r="E1" s="135"/>
      <c r="F1" s="135"/>
      <c r="G1" s="135"/>
      <c r="H1" s="135"/>
      <c r="L1" s="136"/>
      <c r="M1" s="3"/>
      <c r="N1" s="45"/>
      <c r="O1" s="3"/>
      <c r="P1" s="83"/>
      <c r="Q1" s="3"/>
      <c r="R1" s="1"/>
      <c r="S1" s="5"/>
      <c r="T1" s="1"/>
    </row>
    <row r="2" spans="1:29" customFormat="1">
      <c r="A2" s="133" t="s">
        <v>101</v>
      </c>
      <c r="B2" s="134"/>
      <c r="C2" s="135"/>
      <c r="D2" s="135"/>
      <c r="E2" s="135"/>
      <c r="F2" s="135"/>
      <c r="G2" s="135"/>
      <c r="H2" s="135"/>
      <c r="L2" s="136"/>
      <c r="M2" s="3"/>
      <c r="N2" s="45"/>
      <c r="O2" s="3"/>
      <c r="P2" s="83"/>
      <c r="Q2" s="3"/>
      <c r="R2" s="1"/>
      <c r="S2" s="5"/>
      <c r="T2" s="1"/>
    </row>
    <row r="3" spans="1:29" customFormat="1">
      <c r="A3" s="133" t="s">
        <v>102</v>
      </c>
      <c r="B3" s="134"/>
      <c r="C3" s="135"/>
      <c r="D3" s="135"/>
      <c r="E3" s="135"/>
      <c r="F3" s="135"/>
      <c r="G3" s="135"/>
      <c r="H3" s="135"/>
      <c r="L3" s="136"/>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0" si="0">SUM(N5+P5+R5)</f>
        <v>300000</v>
      </c>
      <c r="V5" s="62" t="s">
        <v>123</v>
      </c>
      <c r="W5" s="29"/>
      <c r="X5" s="104"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3" t="s">
        <v>2</v>
      </c>
      <c r="Y6" s="104" t="s">
        <v>2</v>
      </c>
      <c r="Z6" s="104"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1" t="s">
        <v>2</v>
      </c>
      <c r="Y7" s="104"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1" t="s">
        <v>132</v>
      </c>
      <c r="Y8" s="104"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4" t="s">
        <v>2</v>
      </c>
      <c r="Y9" s="102" t="s">
        <v>2</v>
      </c>
      <c r="Z9" s="102"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4" t="s">
        <v>132</v>
      </c>
      <c r="Y10" s="101" t="s">
        <v>2</v>
      </c>
      <c r="Z10" s="101"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1" t="s">
        <v>132</v>
      </c>
      <c r="Y11" s="101" t="s">
        <v>2</v>
      </c>
      <c r="Z11" s="101"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1" t="s">
        <v>132</v>
      </c>
      <c r="Y12" s="101" t="s">
        <v>2</v>
      </c>
      <c r="Z12" s="101"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1" t="s">
        <v>2</v>
      </c>
      <c r="Y13" s="101"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4"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4"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2" t="s">
        <v>2</v>
      </c>
      <c r="Y16" s="101" t="s">
        <v>2</v>
      </c>
      <c r="Z16" s="101" t="s">
        <v>2</v>
      </c>
      <c r="AA16" s="27"/>
      <c r="AB16" s="27"/>
      <c r="AC16" s="27"/>
    </row>
    <row r="17" spans="1:29"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1" t="s">
        <v>132</v>
      </c>
      <c r="Y17" s="101" t="s">
        <v>2</v>
      </c>
      <c r="Z17" s="27"/>
      <c r="AA17" s="102"/>
      <c r="AB17" s="27"/>
      <c r="AC17" s="27"/>
    </row>
    <row r="18" spans="1:29"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4" t="s">
        <v>2</v>
      </c>
      <c r="Y18" s="101" t="s">
        <v>2</v>
      </c>
      <c r="Z18" s="27"/>
      <c r="AA18" s="27"/>
      <c r="AB18" s="27"/>
      <c r="AC18" s="27"/>
    </row>
    <row r="19" spans="1:29"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4" t="s">
        <v>132</v>
      </c>
      <c r="Y19" s="101" t="s">
        <v>2</v>
      </c>
      <c r="Z19" s="27"/>
      <c r="AA19" s="27"/>
      <c r="AB19" s="27"/>
      <c r="AC19" s="27"/>
    </row>
    <row r="20" spans="1:29"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1" t="s">
        <v>2</v>
      </c>
      <c r="Y20" s="101" t="s">
        <v>2</v>
      </c>
      <c r="Z20" s="27"/>
      <c r="AA20" s="27"/>
      <c r="AB20" s="27"/>
      <c r="AC20" s="27"/>
    </row>
    <row r="21" spans="1:29"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4" t="s">
        <v>132</v>
      </c>
      <c r="Y21" s="101" t="s">
        <v>2</v>
      </c>
      <c r="Z21" s="101" t="s">
        <v>2</v>
      </c>
      <c r="AA21" s="27"/>
      <c r="AB21" s="27"/>
      <c r="AC21" s="27"/>
    </row>
    <row r="22" spans="1:29"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4" t="s">
        <v>132</v>
      </c>
      <c r="Y22" s="27"/>
      <c r="Z22" s="27"/>
      <c r="AA22" s="27"/>
      <c r="AB22" s="27"/>
      <c r="AC22" s="27"/>
    </row>
    <row r="23" spans="1:29" s="70" customFormat="1">
      <c r="A23" s="63">
        <v>2</v>
      </c>
      <c r="B23" s="64">
        <v>44588</v>
      </c>
      <c r="C23" s="65"/>
      <c r="D23" s="65" t="s">
        <v>174</v>
      </c>
      <c r="E23" s="65" t="s">
        <v>175</v>
      </c>
      <c r="F23" s="65" t="s">
        <v>43</v>
      </c>
      <c r="G23" s="65" t="s">
        <v>176</v>
      </c>
      <c r="H23" s="65" t="s">
        <v>43</v>
      </c>
      <c r="I23" s="65" t="s">
        <v>119</v>
      </c>
      <c r="J23" s="65" t="s">
        <v>120</v>
      </c>
      <c r="K23" s="65" t="s">
        <v>121</v>
      </c>
      <c r="L23" s="65" t="s">
        <v>122</v>
      </c>
      <c r="M23" s="64">
        <v>44486</v>
      </c>
      <c r="N23" s="66">
        <v>500000</v>
      </c>
      <c r="O23" s="67"/>
      <c r="P23" s="66"/>
      <c r="Q23" s="84"/>
      <c r="R23" s="66"/>
      <c r="S23" s="68"/>
      <c r="T23" s="71">
        <f t="shared" si="0"/>
        <v>500000</v>
      </c>
      <c r="U23" s="65"/>
      <c r="V23" s="69" t="s">
        <v>123</v>
      </c>
      <c r="W23" s="68" t="s">
        <v>177</v>
      </c>
      <c r="X23" s="105" t="s">
        <v>132</v>
      </c>
      <c r="Y23" s="10"/>
      <c r="Z23" s="10"/>
      <c r="AA23" s="10"/>
      <c r="AB23" s="10"/>
      <c r="AC23" s="10"/>
    </row>
    <row r="24" spans="1:29" s="70" customFormat="1">
      <c r="A24" s="63">
        <v>2</v>
      </c>
      <c r="B24" s="64">
        <v>44572</v>
      </c>
      <c r="C24" s="65"/>
      <c r="D24" s="65" t="s">
        <v>174</v>
      </c>
      <c r="E24" s="65" t="s">
        <v>175</v>
      </c>
      <c r="F24" s="65" t="s">
        <v>43</v>
      </c>
      <c r="G24" s="65" t="s">
        <v>176</v>
      </c>
      <c r="H24" s="65" t="s">
        <v>43</v>
      </c>
      <c r="I24" s="65" t="s">
        <v>119</v>
      </c>
      <c r="J24" s="65" t="s">
        <v>124</v>
      </c>
      <c r="K24" s="65" t="s">
        <v>125</v>
      </c>
      <c r="L24" s="65" t="s">
        <v>122</v>
      </c>
      <c r="M24" s="64">
        <v>44564</v>
      </c>
      <c r="N24" s="66">
        <v>10000</v>
      </c>
      <c r="O24" s="67"/>
      <c r="P24" s="66"/>
      <c r="Q24" s="84"/>
      <c r="R24" s="66"/>
      <c r="S24" s="68"/>
      <c r="T24" s="71">
        <f t="shared" si="0"/>
        <v>10000</v>
      </c>
      <c r="U24" s="65"/>
      <c r="V24" s="69"/>
      <c r="W24" s="68"/>
      <c r="X24" s="106" t="s">
        <v>132</v>
      </c>
      <c r="Y24" s="10"/>
      <c r="Z24" s="10"/>
      <c r="AA24" s="10"/>
      <c r="AB24" s="10"/>
      <c r="AC24" s="10"/>
    </row>
    <row r="25" spans="1:29" s="70" customFormat="1">
      <c r="A25" s="63">
        <v>2</v>
      </c>
      <c r="B25" s="64">
        <v>44588</v>
      </c>
      <c r="C25" s="65"/>
      <c r="D25" s="65" t="s">
        <v>174</v>
      </c>
      <c r="E25" s="65" t="s">
        <v>175</v>
      </c>
      <c r="F25" s="65" t="s">
        <v>43</v>
      </c>
      <c r="G25" s="65" t="s">
        <v>176</v>
      </c>
      <c r="H25" s="65" t="s">
        <v>43</v>
      </c>
      <c r="I25" s="65" t="s">
        <v>119</v>
      </c>
      <c r="J25" s="65" t="s">
        <v>126</v>
      </c>
      <c r="K25" s="65" t="s">
        <v>127</v>
      </c>
      <c r="L25" s="65" t="s">
        <v>122</v>
      </c>
      <c r="M25" s="64">
        <v>44533</v>
      </c>
      <c r="N25" s="68">
        <v>1000000</v>
      </c>
      <c r="O25" s="67"/>
      <c r="P25" s="68"/>
      <c r="Q25" s="84"/>
      <c r="R25" s="68"/>
      <c r="S25" s="68"/>
      <c r="T25" s="71">
        <f t="shared" si="0"/>
        <v>1000000</v>
      </c>
      <c r="U25" s="65"/>
      <c r="V25" s="69" t="s">
        <v>178</v>
      </c>
      <c r="W25" s="68" t="s">
        <v>179</v>
      </c>
      <c r="X25" s="105" t="s">
        <v>132</v>
      </c>
      <c r="Y25" s="10"/>
      <c r="Z25" s="10"/>
      <c r="AA25" s="10"/>
      <c r="AB25" s="10"/>
      <c r="AC25" s="10"/>
    </row>
    <row r="26" spans="1:29" s="70" customFormat="1">
      <c r="A26" s="63">
        <v>2</v>
      </c>
      <c r="B26" s="90">
        <v>44718</v>
      </c>
      <c r="C26" s="63"/>
      <c r="D26" s="70" t="s">
        <v>174</v>
      </c>
      <c r="E26" s="70" t="s">
        <v>175</v>
      </c>
      <c r="F26" s="70" t="s">
        <v>43</v>
      </c>
      <c r="G26" s="91" t="s">
        <v>176</v>
      </c>
      <c r="H26" s="70" t="s">
        <v>43</v>
      </c>
      <c r="I26" s="70" t="s">
        <v>119</v>
      </c>
      <c r="J26" s="70" t="s">
        <v>130</v>
      </c>
      <c r="K26" s="70" t="s">
        <v>131</v>
      </c>
      <c r="L26" s="70" t="s">
        <v>122</v>
      </c>
      <c r="M26" s="90">
        <v>44698</v>
      </c>
      <c r="N26" s="66">
        <v>12000</v>
      </c>
      <c r="O26" s="67"/>
      <c r="P26" s="66"/>
      <c r="Q26" s="84"/>
      <c r="R26" s="66"/>
      <c r="S26" s="68"/>
      <c r="T26" s="71">
        <f t="shared" si="0"/>
        <v>12000</v>
      </c>
      <c r="V26" s="69"/>
      <c r="W26" s="68"/>
      <c r="X26" s="105" t="s">
        <v>132</v>
      </c>
      <c r="Y26" s="105" t="s">
        <v>2</v>
      </c>
      <c r="Z26" s="10"/>
      <c r="AA26" s="10"/>
      <c r="AB26" s="10"/>
      <c r="AC26" s="10"/>
    </row>
    <row r="27" spans="1:29" s="70" customFormat="1">
      <c r="A27" s="63">
        <v>2</v>
      </c>
      <c r="B27" s="64">
        <v>44588</v>
      </c>
      <c r="C27" s="65"/>
      <c r="D27" s="65" t="s">
        <v>174</v>
      </c>
      <c r="E27" s="65" t="s">
        <v>175</v>
      </c>
      <c r="F27" s="65" t="s">
        <v>43</v>
      </c>
      <c r="G27" s="65" t="s">
        <v>176</v>
      </c>
      <c r="H27" s="65" t="s">
        <v>43</v>
      </c>
      <c r="I27" s="65" t="s">
        <v>119</v>
      </c>
      <c r="J27" s="65" t="s">
        <v>180</v>
      </c>
      <c r="K27" s="65" t="s">
        <v>181</v>
      </c>
      <c r="L27" s="65" t="s">
        <v>122</v>
      </c>
      <c r="M27" s="64">
        <v>44558</v>
      </c>
      <c r="N27" s="66">
        <v>1000000</v>
      </c>
      <c r="O27" s="67"/>
      <c r="P27" s="66"/>
      <c r="Q27" s="84"/>
      <c r="R27" s="66"/>
      <c r="S27" s="68"/>
      <c r="T27" s="71">
        <f t="shared" si="0"/>
        <v>1000000</v>
      </c>
      <c r="U27" s="65"/>
      <c r="V27" s="69"/>
      <c r="W27" s="68" t="s">
        <v>182</v>
      </c>
      <c r="X27" s="105" t="s">
        <v>132</v>
      </c>
      <c r="Y27" s="105" t="s">
        <v>2</v>
      </c>
      <c r="Z27" s="10"/>
      <c r="AA27" s="10"/>
      <c r="AB27" s="10"/>
      <c r="AC27" s="10"/>
    </row>
    <row r="28" spans="1:29" s="53" customFormat="1">
      <c r="A28" s="63">
        <v>2</v>
      </c>
      <c r="B28" s="64">
        <v>44572</v>
      </c>
      <c r="C28" s="65"/>
      <c r="D28" s="65" t="s">
        <v>174</v>
      </c>
      <c r="E28" s="65" t="s">
        <v>175</v>
      </c>
      <c r="F28" s="65" t="s">
        <v>43</v>
      </c>
      <c r="G28" s="65" t="s">
        <v>176</v>
      </c>
      <c r="H28" s="65" t="s">
        <v>43</v>
      </c>
      <c r="I28" s="65" t="s">
        <v>119</v>
      </c>
      <c r="J28" s="65" t="s">
        <v>183</v>
      </c>
      <c r="K28" s="65" t="s">
        <v>184</v>
      </c>
      <c r="L28" s="65" t="s">
        <v>139</v>
      </c>
      <c r="M28" s="64"/>
      <c r="N28" s="66">
        <v>20000</v>
      </c>
      <c r="O28" s="67"/>
      <c r="P28" s="66"/>
      <c r="Q28" s="84"/>
      <c r="R28" s="66"/>
      <c r="S28" s="68"/>
      <c r="T28" s="71">
        <f t="shared" si="0"/>
        <v>20000</v>
      </c>
      <c r="U28" s="65"/>
      <c r="V28" s="69"/>
      <c r="W28" s="68"/>
      <c r="X28" s="105" t="s">
        <v>2</v>
      </c>
      <c r="Y28" s="103"/>
      <c r="Z28" s="103"/>
      <c r="AA28" s="103"/>
      <c r="AB28" s="103"/>
      <c r="AC28" s="103"/>
    </row>
    <row r="29" spans="1:29" s="70" customFormat="1">
      <c r="A29" s="63">
        <v>2</v>
      </c>
      <c r="B29" s="64">
        <v>44602</v>
      </c>
      <c r="C29" s="65"/>
      <c r="D29" s="65" t="s">
        <v>174</v>
      </c>
      <c r="E29" s="65" t="s">
        <v>175</v>
      </c>
      <c r="F29" s="65" t="s">
        <v>43</v>
      </c>
      <c r="G29" s="65" t="s">
        <v>176</v>
      </c>
      <c r="H29" s="65" t="s">
        <v>43</v>
      </c>
      <c r="I29" s="65" t="s">
        <v>119</v>
      </c>
      <c r="J29" s="65" t="s">
        <v>185</v>
      </c>
      <c r="K29" s="65" t="s">
        <v>186</v>
      </c>
      <c r="L29" s="65" t="s">
        <v>187</v>
      </c>
      <c r="M29" s="64">
        <v>44581</v>
      </c>
      <c r="N29" s="66">
        <v>50000</v>
      </c>
      <c r="O29" s="67"/>
      <c r="P29" s="66"/>
      <c r="Q29" s="84"/>
      <c r="R29" s="66"/>
      <c r="S29" s="68"/>
      <c r="T29" s="71">
        <f t="shared" si="0"/>
        <v>50000</v>
      </c>
      <c r="U29" s="65"/>
      <c r="V29" s="69" t="s">
        <v>188</v>
      </c>
      <c r="W29" s="68"/>
      <c r="X29" s="105" t="s">
        <v>2</v>
      </c>
      <c r="Y29" s="105" t="s">
        <v>2</v>
      </c>
      <c r="Z29" s="10"/>
      <c r="AA29" s="10"/>
      <c r="AB29" s="10"/>
      <c r="AC29" s="10"/>
    </row>
    <row r="30" spans="1:29" s="70" customFormat="1">
      <c r="A30" s="63">
        <v>2</v>
      </c>
      <c r="B30" s="64">
        <v>44588</v>
      </c>
      <c r="C30" s="65"/>
      <c r="D30" s="65" t="s">
        <v>174</v>
      </c>
      <c r="E30" s="65" t="s">
        <v>175</v>
      </c>
      <c r="F30" s="65" t="s">
        <v>43</v>
      </c>
      <c r="G30" s="65" t="s">
        <v>176</v>
      </c>
      <c r="H30" s="65" t="s">
        <v>43</v>
      </c>
      <c r="I30" s="65" t="s">
        <v>119</v>
      </c>
      <c r="J30" s="65" t="s">
        <v>133</v>
      </c>
      <c r="K30" s="65" t="s">
        <v>134</v>
      </c>
      <c r="L30" s="65" t="s">
        <v>122</v>
      </c>
      <c r="M30" s="64">
        <v>44489</v>
      </c>
      <c r="N30" s="66">
        <v>250000</v>
      </c>
      <c r="O30" s="67" t="s">
        <v>135</v>
      </c>
      <c r="P30" s="66">
        <v>2500000</v>
      </c>
      <c r="Q30" s="84"/>
      <c r="R30" s="66"/>
      <c r="S30" s="68"/>
      <c r="T30" s="71">
        <f t="shared" si="0"/>
        <v>2750000</v>
      </c>
      <c r="U30" s="65"/>
      <c r="V30" s="69"/>
      <c r="W30" s="68" t="s">
        <v>189</v>
      </c>
      <c r="X30" s="105" t="s">
        <v>2</v>
      </c>
      <c r="Y30" s="105" t="s">
        <v>2</v>
      </c>
      <c r="Z30" s="10"/>
      <c r="AA30" s="10"/>
      <c r="AB30" s="10"/>
      <c r="AC30" s="10"/>
    </row>
    <row r="31" spans="1:29" s="70" customFormat="1">
      <c r="A31" s="63">
        <v>2</v>
      </c>
      <c r="B31" s="64">
        <v>44588</v>
      </c>
      <c r="C31" s="65"/>
      <c r="D31" s="65" t="s">
        <v>174</v>
      </c>
      <c r="E31" s="65" t="s">
        <v>175</v>
      </c>
      <c r="F31" s="65" t="s">
        <v>43</v>
      </c>
      <c r="G31" s="65" t="s">
        <v>176</v>
      </c>
      <c r="H31" s="65" t="s">
        <v>43</v>
      </c>
      <c r="I31" s="65" t="s">
        <v>119</v>
      </c>
      <c r="J31" s="65" t="s">
        <v>190</v>
      </c>
      <c r="K31" s="65" t="s">
        <v>191</v>
      </c>
      <c r="L31" s="65" t="s">
        <v>122</v>
      </c>
      <c r="M31" s="64">
        <v>44555</v>
      </c>
      <c r="N31" s="66">
        <v>100000</v>
      </c>
      <c r="O31" s="67"/>
      <c r="P31" s="66"/>
      <c r="Q31" s="84"/>
      <c r="R31" s="66"/>
      <c r="S31" s="68"/>
      <c r="T31" s="71">
        <f t="shared" si="0"/>
        <v>100000</v>
      </c>
      <c r="U31" s="65"/>
      <c r="V31" s="69"/>
      <c r="W31" s="68"/>
      <c r="X31" s="106" t="s">
        <v>132</v>
      </c>
      <c r="Y31" s="106" t="s">
        <v>2</v>
      </c>
      <c r="Z31" s="105" t="s">
        <v>2</v>
      </c>
      <c r="AA31" s="10"/>
      <c r="AB31" s="10"/>
      <c r="AC31" s="10"/>
    </row>
    <row r="32" spans="1:29" s="70" customFormat="1">
      <c r="A32" s="63">
        <v>2</v>
      </c>
      <c r="B32" s="64">
        <v>44572</v>
      </c>
      <c r="C32" s="65"/>
      <c r="D32" s="65" t="s">
        <v>174</v>
      </c>
      <c r="E32" s="65" t="s">
        <v>175</v>
      </c>
      <c r="F32" s="65" t="s">
        <v>43</v>
      </c>
      <c r="G32" s="65" t="s">
        <v>176</v>
      </c>
      <c r="H32" s="65" t="s">
        <v>43</v>
      </c>
      <c r="I32" s="65" t="s">
        <v>119</v>
      </c>
      <c r="J32" s="65" t="s">
        <v>142</v>
      </c>
      <c r="K32" s="65" t="s">
        <v>143</v>
      </c>
      <c r="L32" s="65" t="s">
        <v>122</v>
      </c>
      <c r="M32" s="64">
        <v>44518</v>
      </c>
      <c r="N32" s="66">
        <v>200000</v>
      </c>
      <c r="O32" s="67"/>
      <c r="P32" s="66"/>
      <c r="Q32" s="84"/>
      <c r="R32" s="66"/>
      <c r="S32" s="68">
        <v>400000</v>
      </c>
      <c r="T32" s="71">
        <f t="shared" si="0"/>
        <v>200000</v>
      </c>
      <c r="U32" s="65"/>
      <c r="V32" s="69"/>
      <c r="W32" s="68" t="s">
        <v>192</v>
      </c>
      <c r="X32" s="105" t="s">
        <v>132</v>
      </c>
      <c r="Y32" s="105" t="s">
        <v>2</v>
      </c>
      <c r="Z32" s="105" t="s">
        <v>2</v>
      </c>
      <c r="AA32" s="105" t="s">
        <v>2</v>
      </c>
      <c r="AB32" s="10"/>
      <c r="AC32" s="10"/>
    </row>
    <row r="33" spans="1:29" s="70" customFormat="1">
      <c r="A33" s="63">
        <v>2</v>
      </c>
      <c r="B33" s="64">
        <v>44609</v>
      </c>
      <c r="C33" s="65"/>
      <c r="D33" s="65" t="s">
        <v>174</v>
      </c>
      <c r="E33" s="65" t="s">
        <v>175</v>
      </c>
      <c r="F33" s="65" t="s">
        <v>43</v>
      </c>
      <c r="G33" s="65" t="s">
        <v>176</v>
      </c>
      <c r="H33" s="65" t="s">
        <v>43</v>
      </c>
      <c r="I33" s="65" t="s">
        <v>119</v>
      </c>
      <c r="J33" s="65" t="s">
        <v>144</v>
      </c>
      <c r="K33" s="65" t="s">
        <v>145</v>
      </c>
      <c r="L33" s="65" t="s">
        <v>122</v>
      </c>
      <c r="M33" s="64">
        <v>44912</v>
      </c>
      <c r="N33" s="66">
        <v>2000000</v>
      </c>
      <c r="O33" s="67"/>
      <c r="P33" s="66"/>
      <c r="Q33" s="84"/>
      <c r="R33" s="66"/>
      <c r="S33" s="68"/>
      <c r="T33" s="71">
        <f t="shared" si="0"/>
        <v>2000000</v>
      </c>
      <c r="U33" s="65"/>
      <c r="V33" s="69" t="s">
        <v>193</v>
      </c>
      <c r="W33" s="68"/>
      <c r="X33" s="105" t="s">
        <v>2</v>
      </c>
      <c r="Y33" s="105" t="s">
        <v>2</v>
      </c>
      <c r="Z33" s="10"/>
      <c r="AA33" s="10"/>
      <c r="AB33" s="10"/>
      <c r="AC33" s="10"/>
    </row>
    <row r="34" spans="1:29" s="70" customFormat="1">
      <c r="A34" s="63">
        <v>2</v>
      </c>
      <c r="B34" s="64">
        <v>44575</v>
      </c>
      <c r="C34" s="65"/>
      <c r="D34" s="65" t="s">
        <v>174</v>
      </c>
      <c r="E34" s="65" t="s">
        <v>175</v>
      </c>
      <c r="F34" s="65" t="s">
        <v>43</v>
      </c>
      <c r="G34" s="65" t="s">
        <v>176</v>
      </c>
      <c r="H34" s="65" t="s">
        <v>43</v>
      </c>
      <c r="I34" s="65" t="s">
        <v>119</v>
      </c>
      <c r="J34" s="65" t="s">
        <v>147</v>
      </c>
      <c r="K34" s="65" t="s">
        <v>148</v>
      </c>
      <c r="L34" s="65" t="s">
        <v>122</v>
      </c>
      <c r="M34" s="64">
        <v>44566</v>
      </c>
      <c r="N34" s="66">
        <v>362000</v>
      </c>
      <c r="O34" s="67" t="s">
        <v>194</v>
      </c>
      <c r="P34" s="66">
        <v>400000</v>
      </c>
      <c r="Q34" s="84"/>
      <c r="R34" s="66"/>
      <c r="S34" s="68"/>
      <c r="T34" s="71">
        <f t="shared" si="0"/>
        <v>762000</v>
      </c>
      <c r="U34" s="65"/>
      <c r="V34" s="69" t="s">
        <v>195</v>
      </c>
      <c r="W34" s="68"/>
      <c r="X34" s="105" t="s">
        <v>132</v>
      </c>
      <c r="Y34" s="105" t="s">
        <v>2</v>
      </c>
      <c r="Z34" s="105" t="s">
        <v>2</v>
      </c>
      <c r="AA34" s="105" t="s">
        <v>2</v>
      </c>
      <c r="AB34" s="105" t="s">
        <v>196</v>
      </c>
      <c r="AC34" s="10"/>
    </row>
    <row r="35" spans="1:29" s="70" customFormat="1">
      <c r="A35" s="63">
        <v>2</v>
      </c>
      <c r="B35" s="64">
        <v>44539</v>
      </c>
      <c r="C35" s="65"/>
      <c r="D35" s="65" t="s">
        <v>174</v>
      </c>
      <c r="E35" s="65" t="s">
        <v>175</v>
      </c>
      <c r="F35" s="65" t="s">
        <v>43</v>
      </c>
      <c r="G35" s="65" t="s">
        <v>176</v>
      </c>
      <c r="H35" s="65" t="s">
        <v>43</v>
      </c>
      <c r="I35" s="65" t="s">
        <v>119</v>
      </c>
      <c r="J35" s="65" t="s">
        <v>152</v>
      </c>
      <c r="K35" s="65" t="s">
        <v>153</v>
      </c>
      <c r="L35" s="65" t="s">
        <v>122</v>
      </c>
      <c r="M35" s="64">
        <v>44536</v>
      </c>
      <c r="N35" s="66">
        <v>60000</v>
      </c>
      <c r="O35" s="67"/>
      <c r="P35" s="66"/>
      <c r="Q35" s="84"/>
      <c r="R35" s="66"/>
      <c r="S35" s="68"/>
      <c r="T35" s="71">
        <f t="shared" si="0"/>
        <v>60000</v>
      </c>
      <c r="U35" s="65"/>
      <c r="V35" s="69"/>
      <c r="W35" s="68"/>
      <c r="X35" s="105" t="s">
        <v>132</v>
      </c>
      <c r="Y35" s="33"/>
      <c r="Z35" s="10"/>
      <c r="AA35" s="10"/>
      <c r="AB35" s="10"/>
      <c r="AC35" s="10"/>
    </row>
    <row r="36" spans="1:29" s="70" customFormat="1">
      <c r="A36" s="63">
        <v>2</v>
      </c>
      <c r="B36" s="64">
        <v>44572</v>
      </c>
      <c r="C36" s="65"/>
      <c r="D36" s="65" t="s">
        <v>174</v>
      </c>
      <c r="E36" s="65" t="s">
        <v>175</v>
      </c>
      <c r="F36" s="65" t="s">
        <v>43</v>
      </c>
      <c r="G36" s="65" t="s">
        <v>176</v>
      </c>
      <c r="H36" s="65" t="s">
        <v>43</v>
      </c>
      <c r="I36" s="65" t="s">
        <v>119</v>
      </c>
      <c r="J36" s="65" t="s">
        <v>161</v>
      </c>
      <c r="K36" s="65" t="s">
        <v>162</v>
      </c>
      <c r="L36" s="65" t="s">
        <v>151</v>
      </c>
      <c r="M36" s="64">
        <v>44568</v>
      </c>
      <c r="N36" s="66">
        <v>50000</v>
      </c>
      <c r="O36" s="67"/>
      <c r="P36" s="66"/>
      <c r="Q36" s="84"/>
      <c r="R36" s="66"/>
      <c r="S36" s="68"/>
      <c r="T36" s="71">
        <f t="shared" si="0"/>
        <v>50000</v>
      </c>
      <c r="U36" s="65"/>
      <c r="V36" s="69"/>
      <c r="W36" s="68"/>
      <c r="X36" s="115" t="s">
        <v>132</v>
      </c>
      <c r="Y36" s="107" t="s">
        <v>2</v>
      </c>
      <c r="Z36" s="10"/>
      <c r="AA36" s="10"/>
      <c r="AB36" s="10"/>
      <c r="AC36" s="10"/>
    </row>
    <row r="37" spans="1:29" s="70" customFormat="1">
      <c r="A37" s="63">
        <v>2</v>
      </c>
      <c r="B37" s="64">
        <v>44602</v>
      </c>
      <c r="C37" s="65"/>
      <c r="D37" s="65" t="s">
        <v>174</v>
      </c>
      <c r="E37" s="65" t="s">
        <v>175</v>
      </c>
      <c r="F37" s="65" t="s">
        <v>43</v>
      </c>
      <c r="G37" s="65" t="s">
        <v>176</v>
      </c>
      <c r="H37" s="65" t="s">
        <v>43</v>
      </c>
      <c r="I37" s="65" t="s">
        <v>119</v>
      </c>
      <c r="J37" s="65" t="s">
        <v>163</v>
      </c>
      <c r="K37" s="65" t="s">
        <v>164</v>
      </c>
      <c r="L37" s="65" t="s">
        <v>187</v>
      </c>
      <c r="M37" s="64">
        <v>44576</v>
      </c>
      <c r="N37" s="66">
        <v>20000</v>
      </c>
      <c r="O37" s="67" t="s">
        <v>197</v>
      </c>
      <c r="P37" s="66">
        <v>700000</v>
      </c>
      <c r="Q37" s="84"/>
      <c r="R37" s="66"/>
      <c r="S37" s="68"/>
      <c r="T37" s="71">
        <f t="shared" si="0"/>
        <v>720000</v>
      </c>
      <c r="U37" s="65"/>
      <c r="V37" s="69" t="s">
        <v>198</v>
      </c>
      <c r="W37" s="68"/>
      <c r="X37" s="115" t="s">
        <v>2</v>
      </c>
      <c r="Y37" s="10"/>
      <c r="Z37" s="10"/>
      <c r="AA37" s="10"/>
      <c r="AB37" s="10"/>
      <c r="AC37" s="10"/>
    </row>
    <row r="38" spans="1:29" s="70" customFormat="1">
      <c r="A38" s="63">
        <v>2</v>
      </c>
      <c r="B38" s="64">
        <v>44617</v>
      </c>
      <c r="C38" s="65"/>
      <c r="D38" s="65" t="s">
        <v>174</v>
      </c>
      <c r="E38" s="65" t="s">
        <v>175</v>
      </c>
      <c r="F38" s="65" t="s">
        <v>43</v>
      </c>
      <c r="G38" s="65" t="s">
        <v>176</v>
      </c>
      <c r="H38" s="65" t="s">
        <v>43</v>
      </c>
      <c r="I38" s="65" t="s">
        <v>119</v>
      </c>
      <c r="J38" s="65" t="s">
        <v>166</v>
      </c>
      <c r="K38" s="65" t="s">
        <v>167</v>
      </c>
      <c r="L38" s="65" t="s">
        <v>139</v>
      </c>
      <c r="M38" s="64">
        <v>44546</v>
      </c>
      <c r="N38" s="66">
        <v>300000</v>
      </c>
      <c r="O38" s="67"/>
      <c r="P38" s="66"/>
      <c r="Q38" s="84"/>
      <c r="R38" s="66"/>
      <c r="S38" s="68"/>
      <c r="T38" s="71">
        <f t="shared" si="0"/>
        <v>300000</v>
      </c>
      <c r="U38" s="65"/>
      <c r="V38" s="69"/>
      <c r="W38" s="68"/>
      <c r="X38" s="105" t="s">
        <v>2</v>
      </c>
      <c r="Y38" s="105" t="s">
        <v>2</v>
      </c>
      <c r="Z38" s="10"/>
      <c r="AA38" s="10"/>
      <c r="AB38" s="10"/>
      <c r="AC38" s="10"/>
    </row>
    <row r="39" spans="1:29" s="70" customFormat="1">
      <c r="A39" s="48">
        <v>2</v>
      </c>
      <c r="B39" s="49">
        <v>44572</v>
      </c>
      <c r="C39" s="50"/>
      <c r="D39" s="50" t="s">
        <v>174</v>
      </c>
      <c r="E39" s="50" t="s">
        <v>175</v>
      </c>
      <c r="F39" s="50" t="s">
        <v>43</v>
      </c>
      <c r="G39" s="50" t="s">
        <v>176</v>
      </c>
      <c r="H39" s="50" t="s">
        <v>43</v>
      </c>
      <c r="I39" s="50" t="s">
        <v>119</v>
      </c>
      <c r="J39" s="50" t="s">
        <v>168</v>
      </c>
      <c r="K39" s="50" t="s">
        <v>169</v>
      </c>
      <c r="L39" s="50" t="s">
        <v>122</v>
      </c>
      <c r="M39" s="49">
        <v>44509</v>
      </c>
      <c r="N39" s="51">
        <v>10000000</v>
      </c>
      <c r="O39" s="52"/>
      <c r="P39" s="51">
        <v>10000000</v>
      </c>
      <c r="Q39" s="85"/>
      <c r="R39" s="51"/>
      <c r="S39" s="53">
        <v>5000000</v>
      </c>
      <c r="T39" s="80">
        <f t="shared" si="0"/>
        <v>20000000</v>
      </c>
      <c r="U39" s="50"/>
      <c r="V39" s="55" t="s">
        <v>135</v>
      </c>
      <c r="W39" s="54" t="s">
        <v>199</v>
      </c>
      <c r="X39" s="107" t="s">
        <v>2</v>
      </c>
      <c r="Y39" s="33"/>
      <c r="Z39" s="10"/>
      <c r="AA39" s="10"/>
      <c r="AB39" s="10"/>
      <c r="AC39" s="10"/>
    </row>
    <row r="40" spans="1:29" s="70" customFormat="1">
      <c r="A40" s="63">
        <v>2</v>
      </c>
      <c r="B40" s="64">
        <v>44645</v>
      </c>
      <c r="C40" s="65"/>
      <c r="D40" s="65" t="s">
        <v>174</v>
      </c>
      <c r="E40" s="65" t="s">
        <v>175</v>
      </c>
      <c r="F40" s="65" t="s">
        <v>43</v>
      </c>
      <c r="G40" s="65" t="s">
        <v>176</v>
      </c>
      <c r="H40" s="65" t="s">
        <v>43</v>
      </c>
      <c r="I40" s="65" t="s">
        <v>119</v>
      </c>
      <c r="J40" s="65" t="s">
        <v>200</v>
      </c>
      <c r="K40" s="65"/>
      <c r="L40" s="65" t="s">
        <v>173</v>
      </c>
      <c r="M40" s="64"/>
      <c r="N40" s="66"/>
      <c r="O40" s="67"/>
      <c r="P40" s="66"/>
      <c r="Q40" s="84"/>
      <c r="R40" s="66"/>
      <c r="S40" s="68">
        <v>10000000</v>
      </c>
      <c r="T40" s="71">
        <f t="shared" si="0"/>
        <v>0</v>
      </c>
      <c r="U40" s="65"/>
      <c r="V40" s="69"/>
      <c r="W40" s="68"/>
      <c r="X40" s="105" t="s">
        <v>2</v>
      </c>
      <c r="Y40" s="33"/>
      <c r="Z40" s="10"/>
      <c r="AA40" s="10"/>
      <c r="AB40" s="10"/>
      <c r="AC40" s="10"/>
    </row>
    <row r="41" spans="1:29" s="70" customFormat="1">
      <c r="A41" s="63">
        <v>2</v>
      </c>
      <c r="B41" s="64">
        <v>44645</v>
      </c>
      <c r="C41" s="65"/>
      <c r="D41" s="65" t="s">
        <v>174</v>
      </c>
      <c r="E41" s="65" t="s">
        <v>175</v>
      </c>
      <c r="F41" s="65" t="s">
        <v>43</v>
      </c>
      <c r="G41" s="65" t="s">
        <v>176</v>
      </c>
      <c r="H41" s="65" t="s">
        <v>43</v>
      </c>
      <c r="I41" s="65" t="s">
        <v>119</v>
      </c>
      <c r="J41" s="65" t="s">
        <v>172</v>
      </c>
      <c r="K41" s="65"/>
      <c r="L41" s="65" t="s">
        <v>173</v>
      </c>
      <c r="M41" s="64"/>
      <c r="N41" s="66"/>
      <c r="O41" s="67"/>
      <c r="P41" s="66"/>
      <c r="Q41" s="84"/>
      <c r="R41" s="66"/>
      <c r="S41" s="68">
        <v>4000000</v>
      </c>
      <c r="T41" s="71"/>
      <c r="U41" s="65"/>
      <c r="V41" s="69"/>
      <c r="W41" s="68"/>
      <c r="X41" s="105" t="s">
        <v>2</v>
      </c>
      <c r="Y41" s="10"/>
      <c r="Z41" s="10"/>
      <c r="AA41" s="10"/>
      <c r="AB41" s="10"/>
      <c r="AC41" s="10"/>
    </row>
    <row r="42" spans="1:29" s="47" customFormat="1">
      <c r="A42" s="72">
        <v>3</v>
      </c>
      <c r="B42" s="44">
        <v>44535</v>
      </c>
      <c r="C42" s="43"/>
      <c r="D42" s="43" t="s">
        <v>201</v>
      </c>
      <c r="E42" s="43" t="s">
        <v>201</v>
      </c>
      <c r="F42" s="43" t="s">
        <v>202</v>
      </c>
      <c r="G42" s="43" t="s">
        <v>203</v>
      </c>
      <c r="H42" s="43" t="s">
        <v>202</v>
      </c>
      <c r="I42" s="47" t="s">
        <v>204</v>
      </c>
      <c r="J42" s="43" t="s">
        <v>120</v>
      </c>
      <c r="K42" s="43" t="s">
        <v>121</v>
      </c>
      <c r="L42" s="43" t="s">
        <v>122</v>
      </c>
      <c r="M42" s="44">
        <v>44485</v>
      </c>
      <c r="N42" s="4">
        <v>15000</v>
      </c>
      <c r="O42" s="45"/>
      <c r="P42" s="4"/>
      <c r="Q42" s="83"/>
      <c r="R42" s="4"/>
      <c r="S42" s="5"/>
      <c r="T42" s="29">
        <f t="shared" ref="T42:T57" si="1">SUM(N42+P42+R42)</f>
        <v>15000</v>
      </c>
      <c r="U42" s="5"/>
      <c r="V42" s="46"/>
      <c r="W42" s="5"/>
      <c r="X42" s="101" t="s">
        <v>132</v>
      </c>
      <c r="Y42" s="27"/>
      <c r="Z42" s="27"/>
      <c r="AA42" s="27"/>
      <c r="AB42" s="27"/>
      <c r="AC42" s="27"/>
    </row>
    <row r="43" spans="1:29" s="47" customFormat="1">
      <c r="A43" s="72">
        <v>3</v>
      </c>
      <c r="B43" s="44">
        <v>44594</v>
      </c>
      <c r="C43" s="43"/>
      <c r="D43" s="43" t="s">
        <v>201</v>
      </c>
      <c r="E43" s="43" t="s">
        <v>201</v>
      </c>
      <c r="F43" s="43" t="s">
        <v>202</v>
      </c>
      <c r="G43" s="43" t="s">
        <v>203</v>
      </c>
      <c r="H43" s="43" t="s">
        <v>202</v>
      </c>
      <c r="I43" s="47" t="s">
        <v>204</v>
      </c>
      <c r="J43" s="43" t="s">
        <v>130</v>
      </c>
      <c r="K43" s="43" t="s">
        <v>131</v>
      </c>
      <c r="L43" s="43" t="s">
        <v>122</v>
      </c>
      <c r="M43" s="44">
        <v>44306</v>
      </c>
      <c r="N43" s="4">
        <v>3000</v>
      </c>
      <c r="O43" s="45" t="s">
        <v>205</v>
      </c>
      <c r="P43" s="4">
        <v>2000</v>
      </c>
      <c r="Q43" s="83"/>
      <c r="R43" s="4"/>
      <c r="S43" s="5"/>
      <c r="T43" s="29">
        <f t="shared" si="1"/>
        <v>5000</v>
      </c>
      <c r="U43" s="5"/>
      <c r="V43" s="46" t="s">
        <v>171</v>
      </c>
      <c r="W43" s="5" t="s">
        <v>206</v>
      </c>
      <c r="X43" s="101" t="s">
        <v>2</v>
      </c>
      <c r="Y43" s="101" t="s">
        <v>2</v>
      </c>
      <c r="Z43" s="101" t="s">
        <v>2</v>
      </c>
      <c r="AA43" s="27"/>
      <c r="AB43" s="27"/>
      <c r="AC43" s="27"/>
    </row>
    <row r="44" spans="1:29" s="47" customFormat="1">
      <c r="A44" s="72">
        <v>3</v>
      </c>
      <c r="B44" s="44">
        <v>44551</v>
      </c>
      <c r="C44" s="43"/>
      <c r="D44" s="43" t="s">
        <v>201</v>
      </c>
      <c r="E44" s="43" t="s">
        <v>201</v>
      </c>
      <c r="F44" s="43" t="s">
        <v>202</v>
      </c>
      <c r="G44" s="43" t="s">
        <v>203</v>
      </c>
      <c r="H44" s="43" t="s">
        <v>202</v>
      </c>
      <c r="I44" s="47" t="s">
        <v>204</v>
      </c>
      <c r="J44" s="43" t="s">
        <v>152</v>
      </c>
      <c r="K44" s="43" t="s">
        <v>153</v>
      </c>
      <c r="L44" s="43" t="s">
        <v>122</v>
      </c>
      <c r="M44" s="44" t="s">
        <v>207</v>
      </c>
      <c r="N44" s="4">
        <v>5300</v>
      </c>
      <c r="O44" s="45"/>
      <c r="P44" s="4"/>
      <c r="Q44" s="83"/>
      <c r="R44" s="4"/>
      <c r="S44" s="5"/>
      <c r="T44" s="29">
        <f t="shared" si="1"/>
        <v>5300</v>
      </c>
      <c r="U44" s="5"/>
      <c r="V44" s="46" t="s">
        <v>208</v>
      </c>
      <c r="W44" s="5"/>
      <c r="X44" s="101" t="s">
        <v>2</v>
      </c>
      <c r="Y44" s="102"/>
      <c r="Z44" s="27"/>
      <c r="AA44" s="27"/>
      <c r="AB44" s="27"/>
      <c r="AC44" s="27"/>
    </row>
    <row r="45" spans="1:29" s="47" customFormat="1">
      <c r="A45" s="72">
        <v>3</v>
      </c>
      <c r="B45" s="44">
        <v>44582</v>
      </c>
      <c r="C45" s="43"/>
      <c r="D45" s="43" t="s">
        <v>201</v>
      </c>
      <c r="E45" s="43" t="s">
        <v>201</v>
      </c>
      <c r="F45" s="43" t="s">
        <v>209</v>
      </c>
      <c r="G45" s="43" t="s">
        <v>203</v>
      </c>
      <c r="H45" s="43" t="s">
        <v>202</v>
      </c>
      <c r="I45" s="47" t="s">
        <v>204</v>
      </c>
      <c r="J45" s="43" t="s">
        <v>168</v>
      </c>
      <c r="K45" s="43" t="s">
        <v>169</v>
      </c>
      <c r="L45" s="43" t="s">
        <v>122</v>
      </c>
      <c r="M45" s="44">
        <v>44019</v>
      </c>
      <c r="N45" s="108">
        <v>300000</v>
      </c>
      <c r="O45" s="45" t="s">
        <v>210</v>
      </c>
      <c r="P45" s="4">
        <v>1250000</v>
      </c>
      <c r="Q45" s="86">
        <v>44452</v>
      </c>
      <c r="R45" s="4">
        <v>1400000</v>
      </c>
      <c r="S45" s="5"/>
      <c r="T45" s="29">
        <f t="shared" si="1"/>
        <v>2950000</v>
      </c>
      <c r="U45" s="5"/>
      <c r="V45" s="46" t="s">
        <v>211</v>
      </c>
      <c r="W45" s="5"/>
      <c r="X45" s="101" t="s">
        <v>132</v>
      </c>
      <c r="Y45" s="101" t="s">
        <v>2</v>
      </c>
      <c r="Z45" s="101" t="s">
        <v>2</v>
      </c>
      <c r="AA45" s="27"/>
      <c r="AB45" s="27"/>
      <c r="AC45" s="27"/>
    </row>
    <row r="46" spans="1:29" s="70" customFormat="1">
      <c r="A46" s="63">
        <v>4</v>
      </c>
      <c r="B46" s="64">
        <v>44535</v>
      </c>
      <c r="C46" s="65"/>
      <c r="D46" s="65" t="s">
        <v>212</v>
      </c>
      <c r="E46" s="65"/>
      <c r="F46" s="65" t="s">
        <v>213</v>
      </c>
      <c r="G46" s="65" t="s">
        <v>214</v>
      </c>
      <c r="H46" s="73" t="s">
        <v>214</v>
      </c>
      <c r="I46" s="70" t="s">
        <v>204</v>
      </c>
      <c r="J46" s="65" t="s">
        <v>120</v>
      </c>
      <c r="K46" s="65" t="s">
        <v>121</v>
      </c>
      <c r="L46" s="65" t="s">
        <v>122</v>
      </c>
      <c r="M46" s="64">
        <v>44566</v>
      </c>
      <c r="N46" s="66">
        <v>81000</v>
      </c>
      <c r="O46" s="67"/>
      <c r="P46" s="66"/>
      <c r="Q46" s="84"/>
      <c r="R46" s="66"/>
      <c r="S46" s="68"/>
      <c r="T46" s="71">
        <f t="shared" si="1"/>
        <v>81000</v>
      </c>
      <c r="U46" s="65" t="s">
        <v>120</v>
      </c>
      <c r="V46" s="69" t="s">
        <v>215</v>
      </c>
      <c r="W46" s="68"/>
      <c r="X46" s="105" t="s">
        <v>2</v>
      </c>
      <c r="Y46" s="10"/>
      <c r="Z46" s="10"/>
      <c r="AA46" s="10"/>
      <c r="AB46" s="10"/>
      <c r="AC46" s="10"/>
    </row>
    <row r="47" spans="1:29" s="70" customFormat="1">
      <c r="A47" s="63">
        <v>4</v>
      </c>
      <c r="B47" s="64">
        <v>44538</v>
      </c>
      <c r="C47" s="65"/>
      <c r="D47" s="65" t="s">
        <v>212</v>
      </c>
      <c r="E47" s="65"/>
      <c r="F47" s="65" t="s">
        <v>213</v>
      </c>
      <c r="G47" s="65" t="s">
        <v>214</v>
      </c>
      <c r="H47" s="73" t="s">
        <v>214</v>
      </c>
      <c r="I47" s="70" t="s">
        <v>204</v>
      </c>
      <c r="J47" s="65" t="s">
        <v>126</v>
      </c>
      <c r="K47" s="65" t="s">
        <v>127</v>
      </c>
      <c r="L47" s="65" t="s">
        <v>122</v>
      </c>
      <c r="M47" s="64">
        <v>44517</v>
      </c>
      <c r="N47" s="66">
        <v>10000</v>
      </c>
      <c r="O47" s="67" t="s">
        <v>216</v>
      </c>
      <c r="P47" s="66">
        <v>20000</v>
      </c>
      <c r="Q47" s="84"/>
      <c r="R47" s="66"/>
      <c r="S47" s="68"/>
      <c r="T47" s="71">
        <f t="shared" si="1"/>
        <v>30000</v>
      </c>
      <c r="U47" s="65" t="s">
        <v>126</v>
      </c>
      <c r="V47" s="69"/>
      <c r="W47" s="68" t="s">
        <v>217</v>
      </c>
      <c r="X47" s="105" t="s">
        <v>2</v>
      </c>
      <c r="Y47" s="105" t="s">
        <v>2</v>
      </c>
      <c r="Z47" s="10"/>
      <c r="AA47" s="10"/>
      <c r="AB47" s="10"/>
      <c r="AC47" s="10"/>
    </row>
    <row r="48" spans="1:29" s="70" customFormat="1">
      <c r="A48" s="63">
        <v>4</v>
      </c>
      <c r="B48" s="64">
        <v>44594</v>
      </c>
      <c r="C48" s="65"/>
      <c r="D48" s="65" t="s">
        <v>212</v>
      </c>
      <c r="E48" s="65"/>
      <c r="F48" s="65" t="s">
        <v>213</v>
      </c>
      <c r="G48" s="65" t="s">
        <v>214</v>
      </c>
      <c r="H48" s="73" t="s">
        <v>214</v>
      </c>
      <c r="I48" s="70" t="s">
        <v>204</v>
      </c>
      <c r="J48" s="65" t="s">
        <v>130</v>
      </c>
      <c r="K48" s="65" t="s">
        <v>131</v>
      </c>
      <c r="L48" s="65" t="s">
        <v>187</v>
      </c>
      <c r="M48" s="64">
        <v>44393</v>
      </c>
      <c r="N48" s="66">
        <v>3000</v>
      </c>
      <c r="O48" s="67" t="s">
        <v>195</v>
      </c>
      <c r="P48" s="66">
        <v>4000</v>
      </c>
      <c r="Q48" s="84"/>
      <c r="R48" s="66"/>
      <c r="S48" s="68"/>
      <c r="T48" s="71">
        <f t="shared" si="1"/>
        <v>7000</v>
      </c>
      <c r="U48" s="65" t="s">
        <v>130</v>
      </c>
      <c r="V48" s="69" t="s">
        <v>218</v>
      </c>
      <c r="W48" s="76" t="s">
        <v>219</v>
      </c>
      <c r="X48" s="111" t="s">
        <v>2</v>
      </c>
      <c r="Y48" s="10"/>
      <c r="Z48" s="10"/>
      <c r="AA48" s="10"/>
      <c r="AB48" s="10"/>
      <c r="AC48" s="10"/>
    </row>
    <row r="49" spans="1:29" s="70" customFormat="1">
      <c r="A49" s="63">
        <v>4</v>
      </c>
      <c r="B49" s="64">
        <v>44538</v>
      </c>
      <c r="C49" s="65"/>
      <c r="D49" s="65" t="s">
        <v>212</v>
      </c>
      <c r="E49" s="65"/>
      <c r="F49" s="65" t="s">
        <v>213</v>
      </c>
      <c r="G49" s="65" t="s">
        <v>214</v>
      </c>
      <c r="H49" s="73" t="s">
        <v>214</v>
      </c>
      <c r="I49" s="70" t="s">
        <v>204</v>
      </c>
      <c r="J49" s="65" t="s">
        <v>220</v>
      </c>
      <c r="K49" s="65" t="s">
        <v>221</v>
      </c>
      <c r="L49" s="65" t="s">
        <v>187</v>
      </c>
      <c r="M49" s="64"/>
      <c r="N49" s="66"/>
      <c r="O49" s="67"/>
      <c r="P49" s="66"/>
      <c r="Q49" s="84"/>
      <c r="R49" s="66"/>
      <c r="S49" s="68"/>
      <c r="T49" s="71">
        <f t="shared" si="1"/>
        <v>0</v>
      </c>
      <c r="U49" s="65" t="s">
        <v>220</v>
      </c>
      <c r="V49" s="75">
        <v>44547</v>
      </c>
      <c r="W49" s="68" t="s">
        <v>222</v>
      </c>
      <c r="X49" s="110"/>
      <c r="Y49" s="10"/>
      <c r="Z49" s="10"/>
      <c r="AA49" s="10"/>
      <c r="AB49" s="10"/>
      <c r="AC49" s="10"/>
    </row>
    <row r="50" spans="1:29" s="70" customFormat="1">
      <c r="A50" s="63">
        <v>4</v>
      </c>
      <c r="B50" s="64">
        <v>44609</v>
      </c>
      <c r="C50" s="65"/>
      <c r="D50" s="65" t="s">
        <v>212</v>
      </c>
      <c r="E50" s="65"/>
      <c r="F50" s="65" t="s">
        <v>213</v>
      </c>
      <c r="G50" s="65" t="s">
        <v>214</v>
      </c>
      <c r="H50" s="73" t="s">
        <v>214</v>
      </c>
      <c r="I50" s="70" t="s">
        <v>204</v>
      </c>
      <c r="J50" s="65" t="s">
        <v>133</v>
      </c>
      <c r="K50" s="65" t="s">
        <v>134</v>
      </c>
      <c r="L50" s="65" t="s">
        <v>122</v>
      </c>
      <c r="M50" s="64">
        <v>44550</v>
      </c>
      <c r="N50" s="66">
        <v>100000</v>
      </c>
      <c r="O50" s="67"/>
      <c r="P50" s="66"/>
      <c r="Q50" s="84"/>
      <c r="R50" s="66"/>
      <c r="S50" s="68"/>
      <c r="T50" s="71">
        <f t="shared" si="1"/>
        <v>100000</v>
      </c>
      <c r="U50" s="65" t="s">
        <v>133</v>
      </c>
      <c r="V50" s="69" t="s">
        <v>223</v>
      </c>
      <c r="W50" s="68"/>
      <c r="X50" s="111" t="s">
        <v>132</v>
      </c>
      <c r="Y50" s="10"/>
      <c r="Z50" s="10"/>
      <c r="AA50" s="10"/>
      <c r="AB50" s="10"/>
      <c r="AC50" s="10"/>
    </row>
    <row r="51" spans="1:29" s="70" customFormat="1">
      <c r="A51" s="63">
        <v>4</v>
      </c>
      <c r="B51" s="64">
        <v>44538</v>
      </c>
      <c r="C51" s="65"/>
      <c r="D51" s="65" t="s">
        <v>212</v>
      </c>
      <c r="E51" s="65"/>
      <c r="F51" s="65" t="s">
        <v>213</v>
      </c>
      <c r="G51" s="65" t="s">
        <v>214</v>
      </c>
      <c r="H51" s="73" t="s">
        <v>214</v>
      </c>
      <c r="I51" s="70" t="s">
        <v>204</v>
      </c>
      <c r="J51" s="65" t="s">
        <v>144</v>
      </c>
      <c r="K51" s="65" t="s">
        <v>145</v>
      </c>
      <c r="L51" s="65" t="s">
        <v>122</v>
      </c>
      <c r="M51" s="64"/>
      <c r="N51" s="66"/>
      <c r="O51" s="67"/>
      <c r="P51" s="66"/>
      <c r="Q51" s="84"/>
      <c r="R51" s="66"/>
      <c r="S51" s="68"/>
      <c r="T51" s="71">
        <f t="shared" si="1"/>
        <v>0</v>
      </c>
      <c r="U51" s="65" t="s">
        <v>144</v>
      </c>
      <c r="V51" s="69"/>
      <c r="W51" s="68" t="s">
        <v>217</v>
      </c>
      <c r="X51" s="116" t="s">
        <v>2</v>
      </c>
      <c r="Y51" s="10"/>
      <c r="Z51" s="10"/>
      <c r="AA51" s="10"/>
      <c r="AB51" s="10"/>
      <c r="AC51" s="10"/>
    </row>
    <row r="52" spans="1:29" s="70" customFormat="1">
      <c r="A52" s="63">
        <v>4</v>
      </c>
      <c r="B52" s="64">
        <v>44538</v>
      </c>
      <c r="C52" s="65"/>
      <c r="D52" s="65" t="s">
        <v>212</v>
      </c>
      <c r="E52" s="65"/>
      <c r="F52" s="65" t="s">
        <v>213</v>
      </c>
      <c r="G52" s="65" t="s">
        <v>214</v>
      </c>
      <c r="H52" s="73" t="s">
        <v>214</v>
      </c>
      <c r="I52" s="70" t="s">
        <v>204</v>
      </c>
      <c r="J52" s="65" t="s">
        <v>158</v>
      </c>
      <c r="K52" s="65" t="s">
        <v>159</v>
      </c>
      <c r="L52" s="65" t="s">
        <v>122</v>
      </c>
      <c r="M52" s="64"/>
      <c r="N52" s="66"/>
      <c r="O52" s="67"/>
      <c r="P52" s="66"/>
      <c r="Q52" s="84"/>
      <c r="R52" s="66"/>
      <c r="S52" s="68"/>
      <c r="T52" s="71">
        <f t="shared" si="1"/>
        <v>0</v>
      </c>
      <c r="U52" s="65" t="s">
        <v>158</v>
      </c>
      <c r="V52" s="69"/>
      <c r="W52" s="68" t="s">
        <v>217</v>
      </c>
      <c r="X52" s="116"/>
      <c r="Y52" s="10"/>
      <c r="Z52" s="10"/>
      <c r="AA52" s="10"/>
      <c r="AB52" s="10"/>
      <c r="AC52" s="10"/>
    </row>
    <row r="53" spans="1:29" s="70" customFormat="1">
      <c r="A53" s="63">
        <v>4</v>
      </c>
      <c r="B53" s="64">
        <v>44538</v>
      </c>
      <c r="C53" s="65"/>
      <c r="D53" s="65" t="s">
        <v>212</v>
      </c>
      <c r="E53" s="65"/>
      <c r="F53" s="65" t="s">
        <v>213</v>
      </c>
      <c r="G53" s="65" t="s">
        <v>214</v>
      </c>
      <c r="H53" s="73" t="s">
        <v>214</v>
      </c>
      <c r="I53" s="70" t="s">
        <v>204</v>
      </c>
      <c r="J53" s="65" t="s">
        <v>224</v>
      </c>
      <c r="K53" s="65" t="s">
        <v>224</v>
      </c>
      <c r="L53" s="65" t="s">
        <v>122</v>
      </c>
      <c r="M53" s="64"/>
      <c r="N53" s="66"/>
      <c r="O53" s="67"/>
      <c r="P53" s="66"/>
      <c r="Q53" s="84"/>
      <c r="R53" s="66"/>
      <c r="S53" s="68"/>
      <c r="T53" s="71">
        <f t="shared" si="1"/>
        <v>0</v>
      </c>
      <c r="U53" s="65" t="s">
        <v>224</v>
      </c>
      <c r="V53" s="69"/>
      <c r="W53" s="68" t="s">
        <v>217</v>
      </c>
      <c r="X53" s="110"/>
      <c r="Y53" s="10"/>
      <c r="Z53" s="10"/>
      <c r="AA53" s="10"/>
      <c r="AB53" s="10"/>
      <c r="AC53" s="10"/>
    </row>
    <row r="54" spans="1:29" s="70" customFormat="1">
      <c r="A54" s="63">
        <v>4</v>
      </c>
      <c r="B54" s="64">
        <v>44214</v>
      </c>
      <c r="C54" s="65"/>
      <c r="D54" s="65" t="s">
        <v>212</v>
      </c>
      <c r="E54" s="65"/>
      <c r="F54" s="65" t="s">
        <v>213</v>
      </c>
      <c r="G54" s="65" t="s">
        <v>214</v>
      </c>
      <c r="H54" s="73" t="s">
        <v>214</v>
      </c>
      <c r="I54" s="70" t="s">
        <v>204</v>
      </c>
      <c r="J54" s="65" t="s">
        <v>168</v>
      </c>
      <c r="K54" s="65" t="s">
        <v>169</v>
      </c>
      <c r="L54" s="65" t="s">
        <v>122</v>
      </c>
      <c r="M54" s="64">
        <v>44517</v>
      </c>
      <c r="N54" s="66"/>
      <c r="O54" s="67"/>
      <c r="P54" s="74">
        <v>600000</v>
      </c>
      <c r="Q54" s="84"/>
      <c r="S54" s="68"/>
      <c r="T54" s="71">
        <f t="shared" si="1"/>
        <v>600000</v>
      </c>
      <c r="U54" s="65" t="s">
        <v>168</v>
      </c>
      <c r="V54" s="69" t="s">
        <v>225</v>
      </c>
      <c r="W54" s="68" t="s">
        <v>217</v>
      </c>
      <c r="X54" s="105" t="s">
        <v>2</v>
      </c>
      <c r="Y54" s="105" t="s">
        <v>2</v>
      </c>
      <c r="Z54" s="105" t="s">
        <v>2</v>
      </c>
      <c r="AA54" s="10"/>
      <c r="AB54" s="10"/>
      <c r="AC54" s="10"/>
    </row>
    <row r="55" spans="1:29" s="47" customFormat="1">
      <c r="A55" s="72">
        <v>5</v>
      </c>
      <c r="B55" s="44">
        <v>44594</v>
      </c>
      <c r="C55" s="43"/>
      <c r="D55" s="47" t="s">
        <v>226</v>
      </c>
      <c r="E55" s="47" t="s">
        <v>226</v>
      </c>
      <c r="G55" s="47" t="s">
        <v>227</v>
      </c>
      <c r="H55" s="47" t="s">
        <v>227</v>
      </c>
      <c r="I55" s="47" t="s">
        <v>204</v>
      </c>
      <c r="J55" s="47" t="s">
        <v>130</v>
      </c>
      <c r="K55" s="47" t="s">
        <v>131</v>
      </c>
      <c r="L55" s="47" t="s">
        <v>122</v>
      </c>
      <c r="M55" s="77">
        <v>44337</v>
      </c>
      <c r="N55" s="4">
        <v>4300</v>
      </c>
      <c r="O55" s="45"/>
      <c r="P55" s="4"/>
      <c r="Q55" s="83"/>
      <c r="R55" s="4"/>
      <c r="S55" s="5"/>
      <c r="T55" s="29">
        <f t="shared" si="1"/>
        <v>4300</v>
      </c>
      <c r="U55" s="5"/>
      <c r="V55" s="46"/>
      <c r="W55" s="5"/>
      <c r="X55" s="101" t="s">
        <v>2</v>
      </c>
      <c r="Y55" s="27"/>
      <c r="Z55" s="27"/>
      <c r="AA55" s="27"/>
      <c r="AB55" s="27"/>
      <c r="AC55" s="27"/>
    </row>
    <row r="56" spans="1:29" s="47" customFormat="1">
      <c r="A56" s="72">
        <v>5</v>
      </c>
      <c r="B56" s="44">
        <v>44583</v>
      </c>
      <c r="C56" s="43"/>
      <c r="D56" s="47" t="s">
        <v>226</v>
      </c>
      <c r="E56" s="47" t="s">
        <v>226</v>
      </c>
      <c r="G56" s="47" t="s">
        <v>227</v>
      </c>
      <c r="H56" s="47" t="s">
        <v>227</v>
      </c>
      <c r="I56" s="47" t="s">
        <v>204</v>
      </c>
      <c r="J56" s="47" t="s">
        <v>168</v>
      </c>
      <c r="K56" s="47" t="s">
        <v>169</v>
      </c>
      <c r="L56" s="47" t="s">
        <v>122</v>
      </c>
      <c r="M56" s="77">
        <v>44502</v>
      </c>
      <c r="N56" s="4">
        <v>614000</v>
      </c>
      <c r="O56" s="45"/>
      <c r="P56" s="4"/>
      <c r="Q56" s="83"/>
      <c r="R56" s="4"/>
      <c r="S56" s="5"/>
      <c r="T56" s="29">
        <f t="shared" si="1"/>
        <v>614000</v>
      </c>
      <c r="U56" s="5"/>
      <c r="V56" s="78">
        <v>44236</v>
      </c>
      <c r="W56" s="5"/>
      <c r="X56" s="101" t="s">
        <v>2</v>
      </c>
      <c r="Y56" s="27"/>
      <c r="Z56" s="95"/>
      <c r="AA56" s="27"/>
      <c r="AB56" s="27"/>
      <c r="AC56" s="27"/>
    </row>
    <row r="57" spans="1:29" s="92" customFormat="1">
      <c r="A57" s="72">
        <v>5</v>
      </c>
      <c r="B57" s="44">
        <v>44583</v>
      </c>
      <c r="C57" s="43"/>
      <c r="D57" s="47" t="s">
        <v>226</v>
      </c>
      <c r="E57" s="47" t="s">
        <v>226</v>
      </c>
      <c r="F57" s="47"/>
      <c r="G57" s="47" t="s">
        <v>227</v>
      </c>
      <c r="H57" s="47" t="s">
        <v>227</v>
      </c>
      <c r="I57" s="47" t="s">
        <v>204</v>
      </c>
      <c r="J57" s="47" t="s">
        <v>168</v>
      </c>
      <c r="K57" s="47" t="s">
        <v>169</v>
      </c>
      <c r="L57" s="47" t="s">
        <v>122</v>
      </c>
      <c r="M57" s="77">
        <v>44132</v>
      </c>
      <c r="N57" s="4">
        <v>300000</v>
      </c>
      <c r="O57" s="45"/>
      <c r="P57" s="4"/>
      <c r="Q57" s="83"/>
      <c r="R57" s="4"/>
      <c r="S57" s="5"/>
      <c r="T57" s="29">
        <f t="shared" si="1"/>
        <v>300000</v>
      </c>
      <c r="U57" s="5"/>
      <c r="V57" s="46"/>
      <c r="W57" s="5" t="s">
        <v>228</v>
      </c>
      <c r="X57" s="101" t="s">
        <v>2</v>
      </c>
      <c r="Y57" s="101" t="s">
        <v>2</v>
      </c>
      <c r="Z57" s="27"/>
      <c r="AA57" s="27"/>
      <c r="AB57" s="27"/>
      <c r="AC57" s="27"/>
    </row>
    <row r="58" spans="1:29" s="70" customFormat="1">
      <c r="A58" s="63">
        <v>6</v>
      </c>
      <c r="B58" s="64">
        <v>44670</v>
      </c>
      <c r="C58" s="65"/>
      <c r="D58" s="70" t="s">
        <v>229</v>
      </c>
      <c r="E58" s="70" t="s">
        <v>229</v>
      </c>
      <c r="F58" s="70" t="s">
        <v>230</v>
      </c>
      <c r="G58" s="70" t="s">
        <v>231</v>
      </c>
      <c r="H58" s="70" t="s">
        <v>230</v>
      </c>
      <c r="I58" s="70" t="s">
        <v>204</v>
      </c>
      <c r="J58" s="70" t="s">
        <v>126</v>
      </c>
      <c r="K58" s="70" t="s">
        <v>127</v>
      </c>
      <c r="L58" s="70" t="s">
        <v>187</v>
      </c>
      <c r="M58" s="79">
        <v>44615</v>
      </c>
      <c r="N58" s="66">
        <v>100000</v>
      </c>
      <c r="O58" s="67"/>
      <c r="P58" s="66"/>
      <c r="Q58" s="84"/>
      <c r="R58" s="66"/>
      <c r="S58" s="68"/>
      <c r="T58" s="71">
        <v>100000</v>
      </c>
      <c r="U58" s="68"/>
      <c r="V58" s="69" t="s">
        <v>232</v>
      </c>
      <c r="W58" s="68"/>
      <c r="X58" s="105" t="s">
        <v>2</v>
      </c>
      <c r="Y58" s="105" t="s">
        <v>2</v>
      </c>
      <c r="Z58" s="105" t="s">
        <v>2</v>
      </c>
      <c r="AA58" s="10"/>
      <c r="AB58" s="10"/>
      <c r="AC58" s="10"/>
    </row>
    <row r="59" spans="1:29" s="70" customFormat="1">
      <c r="A59" s="63">
        <v>6</v>
      </c>
      <c r="B59" s="64">
        <v>44572</v>
      </c>
      <c r="C59" s="65"/>
      <c r="D59" s="70" t="s">
        <v>229</v>
      </c>
      <c r="E59" s="70" t="s">
        <v>229</v>
      </c>
      <c r="F59" s="70" t="s">
        <v>230</v>
      </c>
      <c r="G59" s="70" t="s">
        <v>231</v>
      </c>
      <c r="H59" s="70" t="s">
        <v>230</v>
      </c>
      <c r="I59" s="70" t="s">
        <v>204</v>
      </c>
      <c r="J59" s="70" t="s">
        <v>183</v>
      </c>
      <c r="K59" s="70" t="s">
        <v>184</v>
      </c>
      <c r="L59" s="70" t="s">
        <v>139</v>
      </c>
      <c r="M59" s="79">
        <v>44543</v>
      </c>
      <c r="N59" s="66">
        <v>50000</v>
      </c>
      <c r="O59" s="67"/>
      <c r="P59" s="66"/>
      <c r="Q59" s="84"/>
      <c r="R59" s="66"/>
      <c r="S59" s="68"/>
      <c r="T59" s="71">
        <f>SUM(N59+P59+R59)</f>
        <v>50000</v>
      </c>
      <c r="U59" s="68"/>
      <c r="V59" s="69"/>
      <c r="W59" s="68"/>
      <c r="X59" s="105" t="s">
        <v>2</v>
      </c>
      <c r="Y59" s="105" t="s">
        <v>2</v>
      </c>
      <c r="Z59" s="105" t="s">
        <v>2</v>
      </c>
      <c r="AA59" s="10"/>
      <c r="AB59" s="10"/>
      <c r="AC59" s="10"/>
    </row>
    <row r="60" spans="1:29" s="70" customFormat="1">
      <c r="A60" s="63">
        <v>6</v>
      </c>
      <c r="B60" s="64">
        <v>44572</v>
      </c>
      <c r="C60" s="65"/>
      <c r="D60" s="70" t="s">
        <v>229</v>
      </c>
      <c r="E60" s="70" t="s">
        <v>229</v>
      </c>
      <c r="F60" s="70" t="s">
        <v>230</v>
      </c>
      <c r="G60" s="70" t="s">
        <v>231</v>
      </c>
      <c r="H60" s="70" t="s">
        <v>230</v>
      </c>
      <c r="I60" s="70" t="s">
        <v>204</v>
      </c>
      <c r="J60" s="70" t="s">
        <v>158</v>
      </c>
      <c r="K60" s="70" t="s">
        <v>159</v>
      </c>
      <c r="L60" s="70" t="s">
        <v>122</v>
      </c>
      <c r="M60" s="79">
        <v>44540</v>
      </c>
      <c r="N60" s="66"/>
      <c r="O60" s="67"/>
      <c r="P60" s="66"/>
      <c r="Q60" s="84"/>
      <c r="R60" s="66"/>
      <c r="S60" s="68"/>
      <c r="T60" s="71">
        <f>SUM(N60+P60+R60)</f>
        <v>0</v>
      </c>
      <c r="U60" s="68"/>
      <c r="V60" s="69"/>
      <c r="W60" s="68" t="s">
        <v>233</v>
      </c>
      <c r="X60" s="105" t="s">
        <v>2</v>
      </c>
      <c r="Y60" s="33"/>
      <c r="Z60" s="10"/>
      <c r="AA60" s="10"/>
      <c r="AB60" s="10"/>
      <c r="AC60" s="10"/>
    </row>
    <row r="61" spans="1:29" s="109" customFormat="1">
      <c r="A61" s="63">
        <v>6</v>
      </c>
      <c r="B61" s="64">
        <v>44583</v>
      </c>
      <c r="C61" s="65"/>
      <c r="D61" s="70" t="s">
        <v>229</v>
      </c>
      <c r="E61" s="70" t="s">
        <v>229</v>
      </c>
      <c r="F61" s="70" t="s">
        <v>230</v>
      </c>
      <c r="G61" s="70" t="s">
        <v>231</v>
      </c>
      <c r="H61" s="70" t="s">
        <v>230</v>
      </c>
      <c r="I61" s="70" t="s">
        <v>204</v>
      </c>
      <c r="J61" s="70" t="s">
        <v>224</v>
      </c>
      <c r="K61" s="70" t="s">
        <v>224</v>
      </c>
      <c r="L61" s="70" t="s">
        <v>122</v>
      </c>
      <c r="M61" s="79"/>
      <c r="N61" s="66"/>
      <c r="O61" s="67"/>
      <c r="P61" s="66"/>
      <c r="Q61" s="84"/>
      <c r="R61" s="66"/>
      <c r="S61" s="68"/>
      <c r="T61" s="71">
        <f>SUM(N61+P61+R61)</f>
        <v>0</v>
      </c>
      <c r="U61" s="68"/>
      <c r="V61" s="69"/>
      <c r="W61" s="68" t="s">
        <v>234</v>
      </c>
      <c r="X61" s="115" t="s">
        <v>2</v>
      </c>
      <c r="Y61" s="10"/>
      <c r="Z61" s="10"/>
      <c r="AA61" s="10"/>
      <c r="AB61" s="10"/>
      <c r="AC61" s="10"/>
    </row>
    <row r="62" spans="1:29" s="70" customFormat="1">
      <c r="A62" s="63">
        <v>6</v>
      </c>
      <c r="B62" s="64">
        <v>44676</v>
      </c>
      <c r="C62" s="65"/>
      <c r="D62" s="70" t="s">
        <v>229</v>
      </c>
      <c r="E62" s="70" t="s">
        <v>229</v>
      </c>
      <c r="F62" s="70" t="s">
        <v>230</v>
      </c>
      <c r="G62" s="70" t="s">
        <v>231</v>
      </c>
      <c r="H62" s="70" t="s">
        <v>230</v>
      </c>
      <c r="I62" s="70" t="s">
        <v>204</v>
      </c>
      <c r="J62" s="70" t="s">
        <v>168</v>
      </c>
      <c r="K62" s="70" t="s">
        <v>169</v>
      </c>
      <c r="L62" s="70" t="s">
        <v>122</v>
      </c>
      <c r="M62" s="79">
        <v>44538</v>
      </c>
      <c r="N62" s="66">
        <v>700000</v>
      </c>
      <c r="O62" s="67" t="s">
        <v>235</v>
      </c>
      <c r="P62" s="66">
        <v>500000</v>
      </c>
      <c r="Q62" s="93">
        <v>44606</v>
      </c>
      <c r="R62" s="66">
        <v>500000</v>
      </c>
      <c r="S62" s="68"/>
      <c r="T62" s="71">
        <f>SUM(N62+P62+R62)</f>
        <v>1700000</v>
      </c>
      <c r="U62" s="68"/>
      <c r="V62" s="69" t="s">
        <v>236</v>
      </c>
      <c r="W62" s="68"/>
      <c r="X62" s="105" t="s">
        <v>2</v>
      </c>
      <c r="Y62" s="10"/>
      <c r="Z62" s="33"/>
      <c r="AA62" s="10"/>
      <c r="AB62" s="10"/>
      <c r="AC62" s="10"/>
    </row>
    <row r="63" spans="1:29" s="70" customFormat="1">
      <c r="A63" s="63">
        <v>6</v>
      </c>
      <c r="B63" s="64">
        <v>44732</v>
      </c>
      <c r="C63" s="65"/>
      <c r="D63" s="70" t="s">
        <v>229</v>
      </c>
      <c r="E63" s="70" t="s">
        <v>229</v>
      </c>
      <c r="F63" s="70" t="s">
        <v>230</v>
      </c>
      <c r="G63" s="70" t="s">
        <v>231</v>
      </c>
      <c r="H63" s="70" t="s">
        <v>230</v>
      </c>
      <c r="I63" s="70" t="s">
        <v>204</v>
      </c>
      <c r="J63" s="70" t="s">
        <v>147</v>
      </c>
      <c r="K63" s="70" t="s">
        <v>148</v>
      </c>
      <c r="L63" s="70" t="s">
        <v>122</v>
      </c>
      <c r="M63" s="79">
        <v>44722</v>
      </c>
      <c r="N63" s="66">
        <v>20000</v>
      </c>
      <c r="O63" s="67"/>
      <c r="P63" s="66"/>
      <c r="Q63" s="93"/>
      <c r="R63" s="66"/>
      <c r="S63" s="68"/>
      <c r="T63" s="71"/>
      <c r="U63" s="68"/>
      <c r="V63" s="69"/>
      <c r="W63" s="68"/>
      <c r="X63" s="117" t="s">
        <v>132</v>
      </c>
      <c r="Y63" s="10"/>
      <c r="Z63" s="33"/>
      <c r="AA63" s="10"/>
      <c r="AB63" s="10"/>
      <c r="AC63" s="10"/>
    </row>
    <row r="64" spans="1:29" s="70" customFormat="1">
      <c r="A64" s="63">
        <v>6</v>
      </c>
      <c r="B64" s="64">
        <v>44748</v>
      </c>
      <c r="C64" s="65"/>
      <c r="D64" s="70" t="s">
        <v>229</v>
      </c>
      <c r="E64" s="70" t="s">
        <v>229</v>
      </c>
      <c r="F64" s="70" t="s">
        <v>230</v>
      </c>
      <c r="G64" s="70" t="s">
        <v>231</v>
      </c>
      <c r="H64" s="70" t="s">
        <v>230</v>
      </c>
      <c r="I64" s="70" t="s">
        <v>204</v>
      </c>
      <c r="J64" s="70" t="s">
        <v>161</v>
      </c>
      <c r="K64" s="70" t="s">
        <v>162</v>
      </c>
      <c r="L64" s="70" t="s">
        <v>151</v>
      </c>
      <c r="M64" s="79">
        <v>44748</v>
      </c>
      <c r="N64" s="66">
        <v>257500</v>
      </c>
      <c r="O64" s="67"/>
      <c r="P64" s="66"/>
      <c r="Q64" s="93"/>
      <c r="R64" s="66"/>
      <c r="S64" s="68"/>
      <c r="T64" s="71">
        <v>257500</v>
      </c>
      <c r="U64" s="68"/>
      <c r="V64" s="69"/>
      <c r="W64" s="68"/>
      <c r="X64" s="117" t="s">
        <v>132</v>
      </c>
      <c r="Y64" s="10"/>
      <c r="Z64" s="33"/>
      <c r="AA64" s="10"/>
      <c r="AB64" s="10"/>
      <c r="AC64" s="10"/>
    </row>
    <row r="65" spans="1:29" s="70" customFormat="1">
      <c r="A65" s="63">
        <v>6</v>
      </c>
      <c r="B65" s="64">
        <v>44749</v>
      </c>
      <c r="C65" s="65"/>
      <c r="D65" s="70" t="s">
        <v>229</v>
      </c>
      <c r="E65" s="70" t="s">
        <v>229</v>
      </c>
      <c r="F65" s="70" t="s">
        <v>230</v>
      </c>
      <c r="G65" s="70" t="s">
        <v>231</v>
      </c>
      <c r="H65" s="70" t="s">
        <v>230</v>
      </c>
      <c r="I65" s="70" t="s">
        <v>204</v>
      </c>
      <c r="J65" s="70" t="s">
        <v>237</v>
      </c>
      <c r="K65" s="70" t="s">
        <v>238</v>
      </c>
      <c r="L65" s="70" t="s">
        <v>151</v>
      </c>
      <c r="M65" s="79"/>
      <c r="N65" s="66" t="s">
        <v>239</v>
      </c>
      <c r="O65" s="67"/>
      <c r="P65" s="66"/>
      <c r="Q65" s="93"/>
      <c r="R65" s="66"/>
      <c r="S65" s="68"/>
      <c r="T65" s="71"/>
      <c r="U65" s="68"/>
      <c r="V65" s="69"/>
      <c r="W65" s="68" t="s">
        <v>240</v>
      </c>
      <c r="X65" s="117" t="s">
        <v>132</v>
      </c>
      <c r="Y65" s="132" t="s">
        <v>2</v>
      </c>
      <c r="Z65" s="33"/>
      <c r="AA65" s="10"/>
      <c r="AB65" s="10"/>
      <c r="AC65" s="10"/>
    </row>
    <row r="66" spans="1:29" s="92" customFormat="1">
      <c r="A66" s="72">
        <v>7</v>
      </c>
      <c r="B66" s="44">
        <v>44606</v>
      </c>
      <c r="C66" s="43"/>
      <c r="D66" s="47" t="s">
        <v>226</v>
      </c>
      <c r="E66" s="47" t="s">
        <v>226</v>
      </c>
      <c r="F66" s="47"/>
      <c r="G66" s="47" t="s">
        <v>241</v>
      </c>
      <c r="H66" s="47" t="s">
        <v>241</v>
      </c>
      <c r="I66" s="47" t="s">
        <v>204</v>
      </c>
      <c r="J66" s="47" t="s">
        <v>169</v>
      </c>
      <c r="K66" s="47" t="s">
        <v>169</v>
      </c>
      <c r="L66" s="47" t="s">
        <v>187</v>
      </c>
      <c r="M66" s="77">
        <v>44602</v>
      </c>
      <c r="N66" s="4">
        <v>600000</v>
      </c>
      <c r="O66" s="45"/>
      <c r="P66" s="4"/>
      <c r="Q66" s="83"/>
      <c r="R66" s="4"/>
      <c r="S66" s="5">
        <v>500000</v>
      </c>
      <c r="T66" s="29">
        <f>SUM(N66+P66+R66)</f>
        <v>600000</v>
      </c>
      <c r="U66" s="5"/>
      <c r="V66" s="46" t="s">
        <v>242</v>
      </c>
      <c r="W66" s="5"/>
      <c r="X66" s="101" t="s">
        <v>2</v>
      </c>
      <c r="Y66" s="101" t="s">
        <v>2</v>
      </c>
      <c r="Z66" s="27"/>
      <c r="AA66" s="27"/>
      <c r="AB66" s="27"/>
      <c r="AC66" s="27"/>
    </row>
    <row r="67" spans="1:29" s="130" customFormat="1">
      <c r="A67" s="118">
        <v>7</v>
      </c>
      <c r="B67" s="119">
        <v>44741</v>
      </c>
      <c r="C67" s="120"/>
      <c r="D67" s="121" t="s">
        <v>226</v>
      </c>
      <c r="E67" s="121" t="s">
        <v>226</v>
      </c>
      <c r="F67" s="121"/>
      <c r="G67" s="121" t="s">
        <v>241</v>
      </c>
      <c r="H67" s="121" t="s">
        <v>241</v>
      </c>
      <c r="I67" s="121" t="s">
        <v>204</v>
      </c>
      <c r="J67" s="121" t="s">
        <v>168</v>
      </c>
      <c r="K67" s="121" t="s">
        <v>169</v>
      </c>
      <c r="L67" s="121" t="s">
        <v>187</v>
      </c>
      <c r="M67" s="122">
        <v>44741</v>
      </c>
      <c r="N67" s="123">
        <v>150000</v>
      </c>
      <c r="O67" s="124"/>
      <c r="P67" s="123"/>
      <c r="Q67" s="125"/>
      <c r="R67" s="123"/>
      <c r="S67" s="126"/>
      <c r="T67" s="127">
        <v>150000</v>
      </c>
      <c r="U67" s="126"/>
      <c r="V67" s="128" t="s">
        <v>242</v>
      </c>
      <c r="W67" s="126" t="s">
        <v>243</v>
      </c>
      <c r="X67" s="131" t="s">
        <v>132</v>
      </c>
      <c r="Y67" s="131" t="s">
        <v>2</v>
      </c>
      <c r="Z67" s="129"/>
      <c r="AA67" s="129"/>
      <c r="AB67" s="129"/>
      <c r="AC67" s="129"/>
    </row>
    <row r="68" spans="1:29" s="70" customFormat="1">
      <c r="A68" s="63">
        <v>8</v>
      </c>
      <c r="B68" s="64">
        <v>44648</v>
      </c>
      <c r="C68" s="65"/>
      <c r="D68" s="70" t="s">
        <v>244</v>
      </c>
      <c r="E68" s="70" t="s">
        <v>244</v>
      </c>
      <c r="F68" s="70" t="s">
        <v>245</v>
      </c>
      <c r="H68" s="70" t="s">
        <v>244</v>
      </c>
      <c r="I68" s="70" t="s">
        <v>119</v>
      </c>
      <c r="J68" s="70" t="s">
        <v>144</v>
      </c>
      <c r="K68" s="70" t="s">
        <v>145</v>
      </c>
      <c r="L68" s="70" t="s">
        <v>122</v>
      </c>
      <c r="M68" s="79"/>
      <c r="N68" s="66"/>
      <c r="O68" s="67"/>
      <c r="P68" s="66"/>
      <c r="Q68" s="84"/>
      <c r="R68" s="66"/>
      <c r="S68" s="68">
        <v>1000000</v>
      </c>
      <c r="T68" s="71">
        <f>SUM(N68+P68+R68)</f>
        <v>0</v>
      </c>
      <c r="U68" s="68"/>
      <c r="V68" s="69"/>
      <c r="W68" s="68" t="s">
        <v>246</v>
      </c>
      <c r="X68" s="105" t="s">
        <v>2</v>
      </c>
      <c r="Y68" s="10"/>
      <c r="Z68" s="10"/>
      <c r="AA68" s="10"/>
      <c r="AB68" s="10"/>
      <c r="AC68" s="10"/>
    </row>
    <row r="69" spans="1:29" s="27" customFormat="1">
      <c r="A69" s="26">
        <v>9</v>
      </c>
      <c r="B69" s="94">
        <v>44653</v>
      </c>
      <c r="C69" s="26"/>
      <c r="D69" s="27" t="s">
        <v>247</v>
      </c>
      <c r="E69" s="27" t="s">
        <v>247</v>
      </c>
      <c r="F69" s="27" t="s">
        <v>248</v>
      </c>
      <c r="G69" s="27" t="s">
        <v>249</v>
      </c>
      <c r="H69" s="27" t="s">
        <v>248</v>
      </c>
      <c r="I69" s="27" t="s">
        <v>204</v>
      </c>
      <c r="J69" s="27" t="s">
        <v>250</v>
      </c>
      <c r="K69" s="27" t="s">
        <v>251</v>
      </c>
      <c r="L69" s="27" t="s">
        <v>151</v>
      </c>
      <c r="M69" s="95">
        <v>44536</v>
      </c>
      <c r="N69" s="96"/>
      <c r="O69" s="97"/>
      <c r="P69" s="96"/>
      <c r="Q69" s="98"/>
      <c r="R69" s="96"/>
      <c r="S69" s="28"/>
      <c r="T69" s="99">
        <f>SUM(N69+P69+R69)</f>
        <v>0</v>
      </c>
      <c r="U69" s="28"/>
      <c r="V69" s="100" t="s">
        <v>252</v>
      </c>
      <c r="W69" s="28" t="s">
        <v>253</v>
      </c>
      <c r="X69" s="101" t="s">
        <v>2</v>
      </c>
      <c r="Y69" s="102" t="s">
        <v>2</v>
      </c>
    </row>
    <row r="70" spans="1:29" s="47" customFormat="1">
      <c r="A70" s="72"/>
      <c r="B70" s="89"/>
      <c r="C70" s="72"/>
      <c r="M70" s="77"/>
      <c r="N70" s="4"/>
      <c r="O70" s="45"/>
      <c r="P70" s="4"/>
      <c r="Q70" s="83"/>
      <c r="R70" s="4"/>
      <c r="S70" s="5"/>
      <c r="T70" s="29"/>
      <c r="U70" s="5"/>
      <c r="V70" s="46"/>
      <c r="W70" s="5"/>
      <c r="X70" s="27"/>
      <c r="Y70" s="102"/>
      <c r="Z70" s="27"/>
      <c r="AA70" s="27"/>
      <c r="AB70" s="27"/>
      <c r="AC70" s="27"/>
    </row>
    <row r="71" spans="1:29">
      <c r="B71" s="72"/>
      <c r="X71" s="27"/>
      <c r="Y71" s="27"/>
      <c r="Z71" s="27"/>
      <c r="AA71" s="27"/>
      <c r="AB71" s="27"/>
      <c r="AC71" s="27"/>
    </row>
  </sheetData>
  <autoFilter ref="A4:X70" xr:uid="{C8961DD6-742D-4F29-BEBD-ED75834437FD}">
    <sortState xmlns:xlrd2="http://schemas.microsoft.com/office/spreadsheetml/2017/richdata2" ref="A5:X70">
      <sortCondition ref="A4:A70"/>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3" r:id="rId5" display="https://www.health.gov.au/ministers/the-hon-greg-hunt-mp/media/australia-secures-additional-covid-19-treatments" xr:uid="{6DC353C3-7B85-4CE4-A2EC-872CA5CAF060}"/>
    <hyperlink ref="X46" r:id="rId6" display="https://www.abc.net.au/news/2021-10-04/sotrovimab-covid-treatment-drug-supplies-arrive/100512036" xr:uid="{69AB3166-C3CA-4444-B86E-3439D7520E59}"/>
    <hyperlink ref="X42"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4"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54" r:id="rId13" xr:uid="{4BAAA96C-6952-497B-872C-439DEDDABA34}"/>
    <hyperlink ref="X44" r:id="rId14" xr:uid="{B2AEFAAB-E9A0-4D9B-A448-E9B7D37E7EA8}"/>
    <hyperlink ref="Y58" r:id="rId15" location="azd7442" xr:uid="{3CC889C7-512E-4BEE-9A8B-A890C25B208F}"/>
    <hyperlink ref="X39" r:id="rId16" xr:uid="{ACAA388C-3D26-4C31-9A42-012CB7E559D9}"/>
    <hyperlink ref="X27" r:id="rId17" xr:uid="{718DC9CB-CFC9-400B-9912-F360062A2C6F}"/>
    <hyperlink ref="Y34" r:id="rId18" xr:uid="{DF042476-803E-41F1-9565-C39318A2FDE8}"/>
    <hyperlink ref="Y36" r:id="rId19" xr:uid="{DB98454C-C2FF-4A36-B310-37C479F383B7}"/>
    <hyperlink ref="X25" r:id="rId20" xr:uid="{EB32C2B7-F4FF-4F9A-9976-639886F92957}"/>
    <hyperlink ref="AA32" r:id="rId21" xr:uid="{79CF9E7B-71D4-4F47-90F5-1E98999576BF}"/>
    <hyperlink ref="X24" r:id="rId22" xr:uid="{6F945464-6640-4221-936A-04768B0F24FE}"/>
    <hyperlink ref="X36" r:id="rId23" xr:uid="{4CFCC1BD-1EB3-4294-B1E6-053D6DC6B68A}"/>
    <hyperlink ref="X32" r:id="rId24" xr:uid="{BDDB237B-83FC-4556-A8CB-F53797DB5273}"/>
    <hyperlink ref="Z34" r:id="rId25" xr:uid="{C994DDFA-8102-44B3-A9A4-9841E5EAB294}"/>
    <hyperlink ref="X31"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60" r:id="rId32" xr:uid="{8A9D5A18-E1BF-48B2-B038-60314746C808}"/>
    <hyperlink ref="X28" r:id="rId33" xr:uid="{801DDD25-F771-4017-B9DE-D9262CA36760}"/>
    <hyperlink ref="X59" r:id="rId34" xr:uid="{640EDDEA-8D0B-4929-9906-EA7CA774B24C}"/>
    <hyperlink ref="X30" r:id="rId35" xr:uid="{11C485DE-AD4D-43C6-AE0B-341E063D0CDE}"/>
    <hyperlink ref="AA34" r:id="rId36" xr:uid="{84BBDD83-0B8F-470E-B65D-05090B826576}"/>
    <hyperlink ref="X45" r:id="rId37" xr:uid="{7632CC29-948D-4871-B821-B3B48B484728}"/>
    <hyperlink ref="Y43" r:id="rId38" xr:uid="{2E8C6A51-8A64-4015-BBED-122090A0842A}"/>
    <hyperlink ref="Z32" r:id="rId39" location="canada-pfizer-antiviral-pill" xr:uid="{D3A0E352-36BE-4A7B-B9F8-AB410B3FE4F5}"/>
    <hyperlink ref="X22" r:id="rId40" xr:uid="{26FAC0F0-B8BB-4B12-AAAA-D8FB9720A78E}"/>
    <hyperlink ref="X51" r:id="rId41" xr:uid="{5B4B050A-9E7F-4756-A636-F8888F1C7369}"/>
    <hyperlink ref="X61" r:id="rId42" xr:uid="{10ECB9DB-2563-4D3F-932D-5D8A4843F07E}"/>
    <hyperlink ref="X56" r:id="rId43" xr:uid="{6CF5C898-5BCE-4E0F-898D-0503B5026FBF}"/>
    <hyperlink ref="X57" r:id="rId44" xr:uid="{D7A941A2-4405-4888-8A72-E8FF2C7A192C}"/>
    <hyperlink ref="Y29" r:id="rId45" xr:uid="{22C46C81-E913-4D07-9EAD-03CB3C94EDA1}"/>
    <hyperlink ref="Y30" r:id="rId46" xr:uid="{97575A4E-1828-4D0B-B414-4690428918F3}"/>
    <hyperlink ref="Z31" r:id="rId47" xr:uid="{ED61C46B-F57C-49AF-BD27-40E48D53C606}"/>
    <hyperlink ref="Y38" r:id="rId48" xr:uid="{1BFAE868-A072-4F6B-9829-C29117449825}"/>
    <hyperlink ref="Y32" r:id="rId49" xr:uid="{EE63CE00-7828-4047-B600-32E4C5F80982}"/>
    <hyperlink ref="Y33"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43" r:id="rId65" xr:uid="{970E9603-FF57-4DD4-954F-9963778BA37E}"/>
    <hyperlink ref="X48" r:id="rId66" xr:uid="{222E4546-8D97-465D-B1A3-A6F9DC909CB1}"/>
    <hyperlink ref="Y47" r:id="rId67" xr:uid="{6A1B47CF-C88D-4067-8C3E-843CD54E0F13}"/>
    <hyperlink ref="X55"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5" r:id="rId71" display="https://www.scoop.co.nz/stories/GE2112/S00044/pfizer-to-provide-new-zealand-with-60000-treatment-courses-of-investigational-oral-antiviral-candidate.htm" xr:uid="{A36594D8-604C-40EE-A6B7-7E15A8A7E712}"/>
    <hyperlink ref="X47" r:id="rId72" display="https://www.reuters.com/markets/deals/canada-signs-deal-buy-20000-doses-gsk-covid-19-drug-sotrovimab-2022-01-06/" xr:uid="{6AE81AD3-4F31-4B3A-B4D9-5D8AA1CDFB82}"/>
    <hyperlink ref="X50" r:id="rId73" display="Covid: Vulnerable NHS patients to be offered new drug - BBC News" xr:uid="{A7651810-4FBE-4137-84BF-8580C386466F}"/>
    <hyperlink ref="Y45"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1"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4"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37" r:id="rId82" xr:uid="{E675E7A9-3399-4198-8575-2E5741E8499A}"/>
    <hyperlink ref="X29" r:id="rId83" xr:uid="{B1D7D7A9-2120-448E-8935-9B79E0189530}"/>
    <hyperlink ref="Z43" r:id="rId84" xr:uid="{784286BF-407F-4F71-BF88-AF498BFA77C9}"/>
    <hyperlink ref="Z45" r:id="rId85" xr:uid="{C51DA632-D54E-47A7-AD58-BEC532C1D861}"/>
    <hyperlink ref="X66" r:id="rId86" xr:uid="{5B19E6D5-4974-4CFF-864C-E4D709A0CBE1}"/>
    <hyperlink ref="Y66" r:id="rId87" xr:uid="{B9ECC59F-39AD-4324-AA1F-6A8B420DB539}"/>
    <hyperlink ref="X33" r:id="rId88" xr:uid="{086E37D2-AF10-4BE1-BCB1-9F1533F37F50}"/>
    <hyperlink ref="Y26" r:id="rId89" xr:uid="{6027BC96-DF45-4B76-933F-895A7EFF54EC}"/>
    <hyperlink ref="X38" r:id="rId90" xr:uid="{9A280B0A-3E8F-4A14-8D45-FE90C2685E07}"/>
    <hyperlink ref="X20" r:id="rId91" xr:uid="{00F97F00-C7C3-4BE9-BE02-0EF43F6F3CC9}"/>
    <hyperlink ref="X40" r:id="rId92" xr:uid="{97124ADE-EB80-4432-A7EF-19B841EF0A0F}"/>
    <hyperlink ref="X41" r:id="rId93" xr:uid="{10657F50-3EB1-1F40-86D9-2F2DE0A5E4C5}"/>
    <hyperlink ref="X68" r:id="rId94" xr:uid="{18D927B3-20CB-4E5B-8D13-2BCA64FB9D94}"/>
    <hyperlink ref="X69" r:id="rId95" xr:uid="{F14CDA97-F17D-4A08-A589-39299F3312A3}"/>
    <hyperlink ref="X58" r:id="rId96" xr:uid="{87A5EDE5-F2C0-44FE-AAED-53DA1168AB3B}"/>
    <hyperlink ref="Z59" r:id="rId97" xr:uid="{DE2D8A77-1ADC-461D-9069-F949070B6B65}"/>
    <hyperlink ref="Y57" r:id="rId98" xr:uid="{CF850D95-F1AE-4CDB-9ABE-D94A33F79C8B}"/>
    <hyperlink ref="Y27" r:id="rId99" xr:uid="{0BE75552-3C40-4BB3-A04A-D1C6CF6176D2}"/>
    <hyperlink ref="X26" r:id="rId100" xr:uid="{8796B99D-9BBE-4015-AB1C-F902F92407E9}"/>
    <hyperlink ref="Z58" r:id="rId101" xr:uid="{E7AB9386-B076-D54B-B60C-FA6F16D10679}"/>
    <hyperlink ref="X62" r:id="rId102" xr:uid="{D5461738-5C71-BC48-B072-79D602B03542}"/>
    <hyperlink ref="Y59" r:id="rId103" xr:uid="{E5524FA8-6A65-6E4F-A053-33ABF9BF3ABD}"/>
    <hyperlink ref="Y11" r:id="rId104" xr:uid="{013830F9-2690-4F71-AF0B-9873BB9617CA}"/>
    <hyperlink ref="Y10" r:id="rId105" xr:uid="{56FBBC59-8E1B-4C63-8573-8B5C77FCB01D}"/>
    <hyperlink ref="Z11" r:id="rId106" xr:uid="{8FA2564F-CC8E-437A-B13C-C9EC8C597001}"/>
    <hyperlink ref="Y69" r:id="rId107" xr:uid="{E049FE19-C68F-41C1-903F-4330FC067D19}"/>
    <hyperlink ref="X63" r:id="rId108" xr:uid="{C2DCB81F-DD4B-454D-879C-43FB782922E0}"/>
    <hyperlink ref="X67" r:id="rId109" xr:uid="{7E72EBDD-2741-4DA0-B976-19163E69CC38}"/>
    <hyperlink ref="Y67" r:id="rId110" location="/2022/06/29/275-million-purchase-monoclonal-antibodies" xr:uid="{7618DBE5-67FA-40A9-B64E-283F7D283CBD}"/>
    <hyperlink ref="X64" r:id="rId111" xr:uid="{FA8087A6-74C0-4758-9C78-8F19CB6723F1}"/>
    <hyperlink ref="X65" r:id="rId112" xr:uid="{B2A58D1F-6E62-4DE6-A60D-6198B70CA5CD}"/>
    <hyperlink ref="Y65" r:id="rId113" xr:uid="{502FCE8E-A797-4D76-AFE2-D9C53A94053D}"/>
  </hyperlinks>
  <pageMargins left="0.7" right="0.7" top="0.75" bottom="0.75" header="0.3" footer="0.3"/>
  <pageSetup orientation="portrait" r:id="rId114"/>
  <legacyDrawing r:id="rId11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2022-07-15T15:07:04Z</dcterms:modified>
  <cp:category/>
  <cp:contentStatus/>
</cp:coreProperties>
</file>