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66925"/>
  <mc:AlternateContent xmlns:mc="http://schemas.openxmlformats.org/markup-compatibility/2006">
    <mc:Choice Requires="x15">
      <x15ac:absPath xmlns:x15ac="http://schemas.microsoft.com/office/spreadsheetml/2010/11/ac" url="/Users/adt17/Documents/Speedo/Data/"/>
    </mc:Choice>
  </mc:AlternateContent>
  <xr:revisionPtr revIDLastSave="0" documentId="13_ncr:1_{B61C653D-FCC9-C949-B272-C4ED221A0D14}" xr6:coauthVersionLast="47" xr6:coauthVersionMax="47" xr10:uidLastSave="{00000000-0000-0000-0000-000000000000}"/>
  <bookViews>
    <workbookView xWindow="0" yWindow="460" windowWidth="27800" windowHeight="15900" firstSheet="3" activeTab="3" xr2:uid="{E7982BEE-C85B-4A70-BC7A-FD791AA9ACD7}"/>
  </bookViews>
  <sheets>
    <sheet name="Definition" sheetId="3" r:id="rId1"/>
    <sheet name="News,data tracker" sheetId="7" r:id="rId2"/>
    <sheet name="On the market tab definition " sheetId="8" r:id="rId3"/>
    <sheet name="On the market " sheetId="1" r:id="rId4"/>
  </sheets>
  <definedNames>
    <definedName name="_xlnm._FilterDatabase" localSheetId="3" hidden="1">'On the market '!$A$2:$Y$2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7" i="1" l="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9" i="1"/>
  <c r="T40" i="1"/>
  <c r="T41" i="1"/>
  <c r="T42" i="1"/>
  <c r="T43" i="1"/>
  <c r="T44" i="1"/>
  <c r="T45" i="1"/>
  <c r="T46" i="1"/>
  <c r="T47" i="1"/>
  <c r="T48" i="1"/>
  <c r="T49" i="1"/>
  <c r="T50" i="1"/>
  <c r="T51" i="1"/>
  <c r="T52" i="1"/>
  <c r="T53" i="1"/>
  <c r="T54" i="1"/>
  <c r="T55" i="1"/>
  <c r="T56" i="1"/>
  <c r="T57" i="1"/>
  <c r="T58" i="1"/>
  <c r="T59" i="1"/>
  <c r="T60" i="1"/>
  <c r="T61" i="1"/>
  <c r="T62" i="1"/>
  <c r="T63" i="1"/>
  <c r="T3" i="1"/>
  <c r="U40" i="1"/>
  <c r="U26" i="1"/>
</calcChain>
</file>

<file path=xl/sharedStrings.xml><?xml version="1.0" encoding="utf-8"?>
<sst xmlns="http://schemas.openxmlformats.org/spreadsheetml/2006/main" count="810" uniqueCount="230">
  <si>
    <t>Terms</t>
  </si>
  <si>
    <t>Definitions</t>
  </si>
  <si>
    <t>Source</t>
  </si>
  <si>
    <t>Therapeutics</t>
  </si>
  <si>
    <t>a treatment, therapy, or drug</t>
  </si>
  <si>
    <t>On the market</t>
  </si>
  <si>
    <t>available for sale</t>
  </si>
  <si>
    <t>In the pipeline</t>
  </si>
  <si>
    <t>awaiting completion or processing; being developed</t>
  </si>
  <si>
    <t>Developing Company</t>
  </si>
  <si>
    <t>Company which originally researched and developed the drug</t>
  </si>
  <si>
    <t>Manufacturing Company</t>
  </si>
  <si>
    <t>Company which manufactures the licensed generic versions of the drug</t>
  </si>
  <si>
    <t>Name of the drug: Chemical name, Generic name, Trade name/Brand name</t>
  </si>
  <si>
    <t>A marketed drug has three names: a chemical name, a generic name, and a brand name. A chemical name is given when a new chemical entity (NCE) is developed. The chemical name is a scientific name based on the compound's chemical structure (e.g., 6-thioguanine) and is almost never used to identify the drug in a clinical or marketing situation. The generic name is granted by the USAN Council and is commonly used to identify a drug during its useful clinical lifetime. The company that patents the drug creates the brand name (trademark). This name identifies the drug during the 17 years that the company has exclusive rights to make, sell, and use it under patent law.
The process for naming a marketable drug involves five steps: NCE submission and patent application, generic naming, brand naming, FDA review, and final approval.</t>
  </si>
  <si>
    <t>Drug category</t>
  </si>
  <si>
    <t>Type of the drug according to its mechanism of action</t>
  </si>
  <si>
    <t>Repurposed</t>
  </si>
  <si>
    <t>Drug repurposing (DR) (also known as drug repositioning) is a process of identifying new therapeutic use(s) for old/existing/available drugs.</t>
  </si>
  <si>
    <t xml:space="preserve">Purchasing Country </t>
  </si>
  <si>
    <t xml:space="preserve">Countries which have purchased or made deals for procuring the drug </t>
  </si>
  <si>
    <t xml:space="preserve">Country Code </t>
  </si>
  <si>
    <t>International three letter country code</t>
  </si>
  <si>
    <t xml:space="preserve">Income Group </t>
  </si>
  <si>
    <t>World bank classification of income for countries</t>
  </si>
  <si>
    <t xml:space="preserve">Date of deal </t>
  </si>
  <si>
    <t>The date when the procurement deals were made</t>
  </si>
  <si>
    <t>Full Approval</t>
  </si>
  <si>
    <t>EA Approval</t>
  </si>
  <si>
    <t>Individual Patient Expanded Access
Individual patient expanded access (or sometimes called compassionate use) is the use of unapproved drugs (i.e., “investigational products,” those that are not approved in the US for any use) to treat individual patients. The FDA has a process set up to allow this use on a person-by-person basis.
Expanded Access Protocols
Expanded access protocols means that an FDA-approved trial has been set up that allows the use of unapproved drugs to treat larger numbers of patients as a group. Once set up, FDA does not have to approve each patient’s use of the drug, and the doctors that run the trial must report certain information to FDA.</t>
  </si>
  <si>
    <t>EA/EUA Approval</t>
  </si>
  <si>
    <t>An Emergency Use Authorization (EUA) is a mechanism to facilitate the availability and use of medical countermeasures, including vaccines, during public health emergencies, such as the current COVID-19 pandemic. Under an EUA, FDA may allow the use of unapproved medical products, or unapproved uses of approved medical products in an emergency to diagnose, treat, or prevent serious or life-threatening diseases or conditions when certain statutory criteria have been met, including that there are no adequate, approved, and available alternatives. Taking into consideration input from the FDA, manufacturers decide whether and when to submit an EUA request to FDA.</t>
  </si>
  <si>
    <t>Web sources of the publicly available data</t>
  </si>
  <si>
    <t>Trial Phase</t>
  </si>
  <si>
    <t xml:space="preserve">Phase 1
Study Participants: 20 to 100 healthy volunteers or people with the disease/condition.
Length of Study: Several months
Purpose: Safety and dosage
Approximately 70% of drugs move to the next phase 
Phase 2
Study Participants: Up to several hundred people with the disease/condition.
Length of Study: Several months to 2 years
Purpose: Efficacy and side effects
Approximately 33% of drugs move to the next phase
Phase 3
Study Participants: 300 to 3,000 volunteers who have the disease or condition
Length of Study: 1 to 4 years
Purpose: Efficacy and monitoring of adverse reactions
Approximately 25-30% of drugs move to the next phase
Phase 4
Study Participants: Several thousand volunteers who have the disease/condition
Purpose: Safety and efficacy
</t>
  </si>
  <si>
    <t>Indication</t>
  </si>
  <si>
    <t>In medicine, a condition which makes a particular treatment or procedure advisable.</t>
  </si>
  <si>
    <t>Dose</t>
  </si>
  <si>
    <t>A quantity of a medicine or drug taken or recommended to be taken at a particular time.</t>
  </si>
  <si>
    <t>Course</t>
  </si>
  <si>
    <t xml:space="preserve">A course of medication is a period of continual treatment with drugs, sometimes with variable dosage and in particular combinations. For example,
Antibiotics: Taking the full course of antibiotics is important to prevent reinfection and/or development of drug-resistant bacteria.
Steroids: For both short-term and long-term steroid treatment, when stopping treatment, the dosage is tapered rather than abruptly ended. </t>
  </si>
  <si>
    <t>Lagevrio</t>
  </si>
  <si>
    <t>Molnupiravir (MK-4482 and EIDD-2801) is an investigational, orally administered form of a potent ribonucleoside analog that inhibits the replication of SARS-CoV-2, the causative agent of COVID-19. Molnupiravir has been shown to be active in several preclinical models of SARS-CoV-2, including for prophylaxis, treatment, and prevention of transmission. Pre-clinical data suggest that molnupiravir has a high barrier to the development of resistance. Dose is 800 mg twice daily for five days in MOVe-OUT trial.</t>
  </si>
  <si>
    <t>Paxlovid</t>
  </si>
  <si>
    <t>PF-07321332 is designed to block the activity of the SARS-CoV-2-3CL protease, an enzyme that the coronavirus needs to replicate, at a stage known as proteolysis – which occurs before viral RNA replication. Co-administration with a low dose of ritonavir helps slow the metabolism, or breakdown, of PF-07321332 in order for it to remain active in the body for longer periods of time at higher concentrations to help combat the virus. In preclinical studies, PF-07321332 did not demonstrate evidence of mutagenic DNA interactions. If authorized or approved, PAXLOVID will be administered at a dose of 300mg (two 150mg tablets) of PF-07321332 with one 100mg tablet of ritonavir, given twice-daily for five days.</t>
  </si>
  <si>
    <t>Type</t>
  </si>
  <si>
    <t>Date accessed</t>
  </si>
  <si>
    <t>Title/page name</t>
  </si>
  <si>
    <t>Source link</t>
  </si>
  <si>
    <t>news</t>
  </si>
  <si>
    <t>A tiny Florida company got more of a scarce Covid therapy than some big hospitals, raising equity questions</t>
  </si>
  <si>
    <t xml:space="preserve">data </t>
  </si>
  <si>
    <t>Covid 19 therapeutic locator (Evusheld, Paxlovid, Molnupiravir)</t>
  </si>
  <si>
    <t>https://covid-19-therapeutics-locator-dhhs.hub.arcgis.com/</t>
  </si>
  <si>
    <t>Therapeutics tracker (RAPS)</t>
  </si>
  <si>
    <t>https://www.raps.org/news-and-articles/news-articles/2020/3/covid-19-therapeutics-tracker</t>
  </si>
  <si>
    <t>Therapeutics tracker (Biorender)</t>
  </si>
  <si>
    <t>https://biorender.com/covid-vaccine-tracker</t>
  </si>
  <si>
    <t>Therepeutics tracker (NYtimes)</t>
  </si>
  <si>
    <t>https://www.nytimes.com/interactive/2020/science/coronavirus-drugs-treatments.html</t>
  </si>
  <si>
    <t>Therepeutics tracker (Milken Institute)</t>
  </si>
  <si>
    <t>https://covid-19tracker.milkeninstitute.org/#home</t>
  </si>
  <si>
    <t>news &amp; data</t>
  </si>
  <si>
    <t>SARS-CoV-2 Variants &amp; Therapeutics
Therapeutic Activity Explorer</t>
  </si>
  <si>
    <t>https://opendata.ncats.nih.gov/variant/activity</t>
  </si>
  <si>
    <t>Manufacturing Company Name</t>
  </si>
  <si>
    <t>Developing Company Name</t>
  </si>
  <si>
    <t>Trade name/Brand name</t>
  </si>
  <si>
    <t>The company that patents the drug creates the brand name (trademark).</t>
  </si>
  <si>
    <t>Generic name</t>
  </si>
  <si>
    <t>The generic name is granted by the USAN Council and is commonly used to identify a drug during its useful clinical lifetime.</t>
  </si>
  <si>
    <t>Popular name</t>
  </si>
  <si>
    <t>Whether it is a generic name or a trade name, popular name of the drug circulating in news and social media.</t>
  </si>
  <si>
    <t>Type of the drug categroy to which the drug belongs to according to its mechanism of action and route of administration</t>
  </si>
  <si>
    <t>The date when the procurement deals were made or reported in the news</t>
  </si>
  <si>
    <t xml:space="preserve">Potential Amount (Course) </t>
  </si>
  <si>
    <t>Potential amount of the drug to be purchased later</t>
  </si>
  <si>
    <t>Total Dosage per course</t>
  </si>
  <si>
    <t>number of pills/vials to complete a full treatment course for a patient</t>
  </si>
  <si>
    <t>Total purchase (course)</t>
  </si>
  <si>
    <t>Total number of purchased treatment courses</t>
  </si>
  <si>
    <t>Price per Dose (USD)</t>
  </si>
  <si>
    <t>Price of drug per dose in US dollars</t>
  </si>
  <si>
    <t>Price per Course (USD)</t>
  </si>
  <si>
    <t>Price of drug per full course in US dollars</t>
  </si>
  <si>
    <t xml:space="preserve">Total Amount spent (USD) </t>
  </si>
  <si>
    <t>Total amount of US dollars spent for the procurement deals for each drug</t>
  </si>
  <si>
    <t xml:space="preserve">Estimated Delivery </t>
  </si>
  <si>
    <t>Agreed delivery timeline as per contract in quarters</t>
  </si>
  <si>
    <t xml:space="preserve">Actual Delivery </t>
  </si>
  <si>
    <t>Actual delivery timeline in quarters</t>
  </si>
  <si>
    <t>Full Regulatory Approval</t>
  </si>
  <si>
    <t xml:space="preserve">The date of receiving Full regulatory approval for the drug. After the drug has passed the three phases of clinical trials a New Drug Application (NDA) or Biologics License Application (BLA) is submitted to the FDA for approval. If the drug is approved after a review of the NDA or BLA, safety monitoring is completed through the FDA MedWatch program where the general public can report side effects. </t>
  </si>
  <si>
    <t>EUA Received</t>
  </si>
  <si>
    <t>The date of receiving Emergency Use Authorization from respective countries. An Emergency Use Authorization (EUA) is a mechanism to facilitate the availability and use of medical countermeasures, including vaccines, during public health emergencies, such as the current COVID-19 pandemic.</t>
  </si>
  <si>
    <t xml:space="preserve">Notes </t>
  </si>
  <si>
    <t>Any comments to explain the data</t>
  </si>
  <si>
    <t>Sources of publicly available data</t>
  </si>
  <si>
    <t xml:space="preserve">Procurement of therapeutic drugs </t>
  </si>
  <si>
    <t xml:space="preserve">Row </t>
  </si>
  <si>
    <t xml:space="preserve">Date Last Updated </t>
  </si>
  <si>
    <t>Changes made after last update</t>
  </si>
  <si>
    <t>Manufacturing Company name</t>
  </si>
  <si>
    <t xml:space="preserve">Developing Company name </t>
  </si>
  <si>
    <t>Trade name</t>
  </si>
  <si>
    <t xml:space="preserve">Popular name </t>
  </si>
  <si>
    <t xml:space="preserve">Date of 1st Deal </t>
  </si>
  <si>
    <t>1st Purchase Amount (Course)</t>
  </si>
  <si>
    <t>Date of 2nd Deal</t>
  </si>
  <si>
    <t>2st Purchase Amount (Course)</t>
  </si>
  <si>
    <t>Date of 3rd Deal</t>
  </si>
  <si>
    <t>3rd Purchase Amount (Course)</t>
  </si>
  <si>
    <t xml:space="preserve">Merck </t>
  </si>
  <si>
    <t>Merck</t>
  </si>
  <si>
    <t xml:space="preserve">Molnupiravir </t>
  </si>
  <si>
    <t>oral antiviral</t>
  </si>
  <si>
    <t xml:space="preserve">USA </t>
  </si>
  <si>
    <t>USA</t>
  </si>
  <si>
    <t xml:space="preserve">High income </t>
  </si>
  <si>
    <t>11/9/2021</t>
  </si>
  <si>
    <t>12/23/2021</t>
  </si>
  <si>
    <t xml:space="preserve">Source </t>
  </si>
  <si>
    <t xml:space="preserve">Australia </t>
  </si>
  <si>
    <t>AUS</t>
  </si>
  <si>
    <t>1/20/2022</t>
  </si>
  <si>
    <t xml:space="preserve">New Zealand </t>
  </si>
  <si>
    <t>NZL</t>
  </si>
  <si>
    <t xml:space="preserve">South Korea </t>
  </si>
  <si>
    <t>KOR</t>
  </si>
  <si>
    <t>pending</t>
  </si>
  <si>
    <t xml:space="preserve">Malaysia </t>
  </si>
  <si>
    <t>MYS</t>
  </si>
  <si>
    <t>Upper middle income</t>
  </si>
  <si>
    <t xml:space="preserve">UK </t>
  </si>
  <si>
    <t>GBR</t>
  </si>
  <si>
    <t>12/22/2021</t>
  </si>
  <si>
    <t>11/4/2021</t>
  </si>
  <si>
    <t>Aurobindo Pharma</t>
  </si>
  <si>
    <t>Molnaflu</t>
  </si>
  <si>
    <t xml:space="preserve">Philippines </t>
  </si>
  <si>
    <t>PHL</t>
  </si>
  <si>
    <t>Lower middle income</t>
  </si>
  <si>
    <t xml:space="preserve">Indonesia </t>
  </si>
  <si>
    <t>IDN</t>
  </si>
  <si>
    <t>1/13/2022</t>
  </si>
  <si>
    <t>Indonesia authorized the emergency use of the drug</t>
  </si>
  <si>
    <t xml:space="preserve">Thailand </t>
  </si>
  <si>
    <t>THA</t>
  </si>
  <si>
    <t xml:space="preserve">Taiwan </t>
  </si>
  <si>
    <t>TWN</t>
  </si>
  <si>
    <t>1/8/2022</t>
  </si>
  <si>
    <t xml:space="preserve">Singapore </t>
  </si>
  <si>
    <t>SGP</t>
  </si>
  <si>
    <t>As per the MOH, the cannot disclose the number of courses due to contractual obligations on confidentiality.</t>
  </si>
  <si>
    <t>Belgium</t>
  </si>
  <si>
    <t>BEL</t>
  </si>
  <si>
    <t>Italy</t>
  </si>
  <si>
    <t>ITA</t>
  </si>
  <si>
    <t>Japan</t>
  </si>
  <si>
    <t>JPN</t>
  </si>
  <si>
    <t>12/24/2021</t>
  </si>
  <si>
    <t>Switzerland</t>
  </si>
  <si>
    <t>CHE</t>
  </si>
  <si>
    <t>Canada</t>
  </si>
  <si>
    <t>CAN</t>
  </si>
  <si>
    <t xml:space="preserve">with option for 500,000 more courses </t>
  </si>
  <si>
    <t>Ukraine</t>
  </si>
  <si>
    <t>UKR</t>
  </si>
  <si>
    <t>UNICEF</t>
  </si>
  <si>
    <t xml:space="preserve">Global Entity </t>
  </si>
  <si>
    <t xml:space="preserve">Pfizer </t>
  </si>
  <si>
    <t>Pfizer</t>
  </si>
  <si>
    <t>nirmatrelvir + ritonavir</t>
  </si>
  <si>
    <t>Israel</t>
  </si>
  <si>
    <t>ISR</t>
  </si>
  <si>
    <t>1/5/2022</t>
  </si>
  <si>
    <t>12/27/2021</t>
  </si>
  <si>
    <t>source</t>
  </si>
  <si>
    <t>Source for delivery</t>
  </si>
  <si>
    <t xml:space="preserve">End of 2021 and throughout 2022. </t>
  </si>
  <si>
    <t>Doses to be delivered by feb. Italy also has an option to buy 400,000 more courses.</t>
  </si>
  <si>
    <t>1/17/2022</t>
  </si>
  <si>
    <t>Germany</t>
  </si>
  <si>
    <t>DEU</t>
  </si>
  <si>
    <t>High income</t>
  </si>
  <si>
    <t>1/15/2022</t>
  </si>
  <si>
    <t>France</t>
  </si>
  <si>
    <t>FRA</t>
  </si>
  <si>
    <t>1/21/2022</t>
  </si>
  <si>
    <t>Egypt</t>
  </si>
  <si>
    <t>EGY</t>
  </si>
  <si>
    <t>2/10/2022</t>
  </si>
  <si>
    <t>new deal</t>
  </si>
  <si>
    <t>ACT-A</t>
  </si>
  <si>
    <t>Roche &amp; Regeneron</t>
  </si>
  <si>
    <t>Ronapreve</t>
  </si>
  <si>
    <t>Casirivimab and Imdevimab</t>
  </si>
  <si>
    <t>Antiviral monoclonal antibody</t>
  </si>
  <si>
    <t>Regen-CoV</t>
  </si>
  <si>
    <t>Jan 12 2021</t>
  </si>
  <si>
    <t>Sep 13 2021</t>
  </si>
  <si>
    <t>11/21/2020</t>
  </si>
  <si>
    <t>late October 2021</t>
  </si>
  <si>
    <t>12/21/2020</t>
  </si>
  <si>
    <t>Dec 27,2021</t>
  </si>
  <si>
    <t>casirivimab/imdevimab have been available in Switzerland since May 13, 2021</t>
  </si>
  <si>
    <t>GSK &amp; Vir</t>
  </si>
  <si>
    <t>Xevudy</t>
  </si>
  <si>
    <t>Sotrovimab</t>
  </si>
  <si>
    <t>8/20/2021</t>
  </si>
  <si>
    <t>May, 2021</t>
  </si>
  <si>
    <t>01/06/2022</t>
  </si>
  <si>
    <t>UAE</t>
  </si>
  <si>
    <t xml:space="preserve">EU </t>
  </si>
  <si>
    <t>EUU</t>
  </si>
  <si>
    <t>joint procurement agreement</t>
  </si>
  <si>
    <t>12/2/2021</t>
  </si>
  <si>
    <t>Pending</t>
  </si>
  <si>
    <t>Sotrovimab has been available since September 30, 2021</t>
  </si>
  <si>
    <t>Eli Lilly</t>
  </si>
  <si>
    <t>Bamlanivimab and Etesevimab</t>
  </si>
  <si>
    <t>The initial agreement is for delivery over the two months following an EUA and also provides the option for the U.S. government to purchase up to an additional 650,000 vials through June 30, 2021</t>
  </si>
  <si>
    <t>AstraZeneca</t>
  </si>
  <si>
    <t>Evusheld</t>
  </si>
  <si>
    <t>Tixagevimab and Cilgavimab</t>
  </si>
  <si>
    <t>12/8/2021</t>
  </si>
  <si>
    <t>Unknown amount</t>
  </si>
  <si>
    <t>1st shipment arrived, unknown amount</t>
  </si>
  <si>
    <t>Bebtelovimab</t>
  </si>
  <si>
    <t>2/11/2022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</si>
</sst>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1"/>
      <name val="Calibri"/>
      <family val="2"/>
    </font>
    <font>
      <b/>
      <sz val="11"/>
      <color rgb="FF000000"/>
      <name val="Calibri"/>
      <family val="2"/>
    </font>
    <font>
      <b/>
      <sz val="11"/>
      <color rgb="FF000000"/>
      <name val="Calibri"/>
      <family val="2"/>
      <scheme val="minor"/>
    </font>
    <font>
      <sz val="11"/>
      <color theme="1"/>
      <name val="Calibri"/>
      <family val="2"/>
    </font>
    <font>
      <u/>
      <sz val="11"/>
      <color theme="1"/>
      <name val="Calibri"/>
      <family val="2"/>
      <scheme val="minor"/>
    </font>
    <font>
      <sz val="11"/>
      <color theme="1"/>
      <name val="Calibri (Body)"/>
    </font>
    <font>
      <u/>
      <sz val="11"/>
      <color theme="1"/>
      <name val="Calibri (Body)"/>
    </font>
    <font>
      <sz val="11"/>
      <color theme="1"/>
      <name val="Calibri"/>
      <family val="2"/>
      <charset val="1"/>
    </font>
  </fonts>
  <fills count="5">
    <fill>
      <patternFill patternType="none"/>
    </fill>
    <fill>
      <patternFill patternType="gray125"/>
    </fill>
    <fill>
      <patternFill patternType="solid">
        <fgColor rgb="FFD0CECE"/>
        <bgColor indexed="64"/>
      </patternFill>
    </fill>
    <fill>
      <patternFill patternType="solid">
        <fgColor rgb="FFAB90E0"/>
        <bgColor indexed="64"/>
      </patternFill>
    </fill>
    <fill>
      <patternFill patternType="solid">
        <fgColor rgb="FFFCE4D6"/>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88">
    <xf numFmtId="0" fontId="0" fillId="0" borderId="0" xfId="0"/>
    <xf numFmtId="164" fontId="0" fillId="0" borderId="0" xfId="1" applyNumberFormat="1" applyFont="1"/>
    <xf numFmtId="0" fontId="3" fillId="0" borderId="0" xfId="2"/>
    <xf numFmtId="164" fontId="0" fillId="0" borderId="0" xfId="1" applyNumberFormat="1" applyFont="1" applyAlignment="1">
      <alignment horizontal="right"/>
    </xf>
    <xf numFmtId="164" fontId="0" fillId="0" borderId="0" xfId="1" applyNumberFormat="1" applyFont="1" applyFill="1" applyAlignment="1">
      <alignment horizontal="right"/>
    </xf>
    <xf numFmtId="164" fontId="0" fillId="0" borderId="0" xfId="1" applyNumberFormat="1" applyFont="1" applyFill="1"/>
    <xf numFmtId="0" fontId="2" fillId="0" borderId="0" xfId="0" applyFont="1" applyAlignment="1">
      <alignment horizontal="left"/>
    </xf>
    <xf numFmtId="0" fontId="2" fillId="0" borderId="0" xfId="0" applyFont="1"/>
    <xf numFmtId="49" fontId="0" fillId="0" borderId="0" xfId="1" applyNumberFormat="1" applyFont="1"/>
    <xf numFmtId="0" fontId="0" fillId="0" borderId="0" xfId="0" applyFont="1"/>
    <xf numFmtId="0" fontId="0" fillId="0" borderId="0" xfId="0" applyFont="1" applyAlignment="1">
      <alignment horizontal="left"/>
    </xf>
    <xf numFmtId="0" fontId="2" fillId="0" borderId="0" xfId="0" applyFont="1" applyAlignment="1">
      <alignment horizontal="left" wrapText="1"/>
    </xf>
    <xf numFmtId="0" fontId="2" fillId="0" borderId="0" xfId="0" applyFont="1" applyAlignment="1">
      <alignment wrapText="1"/>
    </xf>
    <xf numFmtId="164" fontId="2" fillId="0" borderId="0" xfId="1" applyNumberFormat="1" applyFont="1" applyAlignment="1">
      <alignment horizontal="right" wrapText="1"/>
    </xf>
    <xf numFmtId="164" fontId="2" fillId="0" borderId="0" xfId="1" applyNumberFormat="1" applyFont="1" applyAlignment="1">
      <alignment wrapText="1"/>
    </xf>
    <xf numFmtId="0" fontId="0" fillId="0" borderId="0" xfId="0" applyAlignment="1">
      <alignment vertical="top"/>
    </xf>
    <xf numFmtId="0" fontId="0" fillId="0" borderId="0" xfId="0" applyAlignment="1">
      <alignment vertical="top" wrapText="1"/>
    </xf>
    <xf numFmtId="0" fontId="3" fillId="0" borderId="0" xfId="2" applyAlignment="1">
      <alignment vertical="top"/>
    </xf>
    <xf numFmtId="0" fontId="2" fillId="0" borderId="0" xfId="0" applyFont="1" applyAlignment="1">
      <alignment vertical="top"/>
    </xf>
    <xf numFmtId="0" fontId="2" fillId="3" borderId="0" xfId="0" applyFont="1" applyFill="1" applyAlignment="1">
      <alignment vertical="center"/>
    </xf>
    <xf numFmtId="0" fontId="4" fillId="0" borderId="0" xfId="0" applyFont="1" applyAlignment="1">
      <alignment horizontal="left" vertical="top"/>
    </xf>
    <xf numFmtId="164" fontId="4" fillId="0" borderId="0" xfId="1" applyNumberFormat="1" applyFont="1" applyAlignment="1">
      <alignment horizontal="left" vertical="top"/>
    </xf>
    <xf numFmtId="0" fontId="2" fillId="3" borderId="0" xfId="0" applyFont="1" applyFill="1" applyAlignment="1">
      <alignment vertical="center" wrapText="1"/>
    </xf>
    <xf numFmtId="0" fontId="0" fillId="0" borderId="0" xfId="0" applyAlignment="1">
      <alignment wrapText="1"/>
    </xf>
    <xf numFmtId="164" fontId="0" fillId="0" borderId="0" xfId="1" applyNumberFormat="1" applyFont="1" applyFill="1" applyAlignment="1">
      <alignment horizontal="left" vertical="top"/>
    </xf>
    <xf numFmtId="0" fontId="6" fillId="0" borderId="0" xfId="0" applyFont="1" applyFill="1" applyAlignment="1">
      <alignment wrapText="1"/>
    </xf>
    <xf numFmtId="0" fontId="5" fillId="0" borderId="0" xfId="0" applyFont="1" applyFill="1"/>
    <xf numFmtId="49" fontId="5" fillId="0" borderId="0" xfId="0" applyNumberFormat="1" applyFont="1" applyFill="1"/>
    <xf numFmtId="0" fontId="6" fillId="0" borderId="0" xfId="0" applyFont="1" applyAlignment="1">
      <alignment horizontal="left" wrapText="1"/>
    </xf>
    <xf numFmtId="0" fontId="6" fillId="0" borderId="0" xfId="0" applyFont="1" applyAlignment="1">
      <alignment wrapText="1"/>
    </xf>
    <xf numFmtId="164" fontId="6" fillId="0" borderId="0" xfId="1" applyNumberFormat="1" applyFont="1" applyAlignment="1">
      <alignment vertical="top" wrapText="1"/>
    </xf>
    <xf numFmtId="164" fontId="6" fillId="0" borderId="0" xfId="1" applyNumberFormat="1" applyFont="1" applyAlignment="1">
      <alignment horizontal="left" vertical="center" wrapText="1"/>
    </xf>
    <xf numFmtId="164" fontId="6" fillId="0" borderId="0" xfId="1" applyNumberFormat="1" applyFont="1" applyFill="1" applyAlignment="1">
      <alignment horizontal="left" vertical="center" wrapText="1"/>
    </xf>
    <xf numFmtId="0" fontId="6" fillId="0" borderId="0" xfId="0" applyFont="1" applyAlignment="1">
      <alignment vertical="top" wrapText="1"/>
    </xf>
    <xf numFmtId="49" fontId="6" fillId="0" borderId="0" xfId="0" applyNumberFormat="1" applyFont="1" applyAlignment="1">
      <alignment vertical="top" wrapText="1"/>
    </xf>
    <xf numFmtId="15" fontId="0" fillId="0" borderId="0" xfId="0" applyNumberFormat="1" applyAlignment="1">
      <alignment horizontal="left"/>
    </xf>
    <xf numFmtId="0" fontId="0" fillId="0" borderId="0" xfId="0" applyAlignment="1">
      <alignment horizontal="left"/>
    </xf>
    <xf numFmtId="0" fontId="0" fillId="0" borderId="0" xfId="0" applyFont="1" applyFill="1" applyAlignment="1">
      <alignment horizontal="left" vertical="top"/>
    </xf>
    <xf numFmtId="14" fontId="0" fillId="0" borderId="0" xfId="0" applyNumberFormat="1" applyFont="1" applyFill="1" applyAlignment="1">
      <alignment horizontal="left" vertical="top"/>
    </xf>
    <xf numFmtId="49" fontId="0" fillId="0" borderId="0" xfId="1" applyNumberFormat="1" applyFont="1" applyFill="1" applyAlignment="1">
      <alignment horizontal="right"/>
    </xf>
    <xf numFmtId="49" fontId="0" fillId="0" borderId="0" xfId="1" applyNumberFormat="1" applyFont="1" applyFill="1"/>
    <xf numFmtId="0" fontId="8" fillId="0" borderId="0" xfId="2" applyFont="1" applyFill="1"/>
    <xf numFmtId="0" fontId="0" fillId="0" borderId="0" xfId="0" applyFont="1" applyFill="1"/>
    <xf numFmtId="0" fontId="9" fillId="2" borderId="0" xfId="0" applyFont="1" applyFill="1" applyAlignment="1">
      <alignment horizontal="left"/>
    </xf>
    <xf numFmtId="14" fontId="9" fillId="2" borderId="0" xfId="0" applyNumberFormat="1" applyFont="1" applyFill="1" applyAlignment="1">
      <alignment horizontal="left" vertical="top"/>
    </xf>
    <xf numFmtId="0" fontId="9" fillId="2" borderId="0" xfId="0" applyFont="1" applyFill="1" applyAlignment="1">
      <alignment horizontal="left" vertical="top"/>
    </xf>
    <xf numFmtId="3" fontId="9" fillId="2" borderId="0" xfId="0" applyNumberFormat="1" applyFont="1" applyFill="1" applyAlignment="1">
      <alignment horizontal="right" vertical="top"/>
    </xf>
    <xf numFmtId="49" fontId="9" fillId="2" borderId="0" xfId="0" applyNumberFormat="1" applyFont="1" applyFill="1"/>
    <xf numFmtId="0" fontId="9" fillId="2" borderId="0" xfId="0" applyFont="1" applyFill="1"/>
    <xf numFmtId="164" fontId="9" fillId="2" borderId="0" xfId="1" applyNumberFormat="1" applyFont="1" applyFill="1"/>
    <xf numFmtId="49" fontId="9" fillId="2" borderId="0" xfId="1" applyNumberFormat="1" applyFont="1" applyFill="1"/>
    <xf numFmtId="0" fontId="10" fillId="2" borderId="0" xfId="2" applyFont="1" applyFill="1"/>
    <xf numFmtId="0" fontId="2" fillId="4" borderId="0" xfId="0" applyFont="1" applyFill="1" applyAlignment="1">
      <alignment horizontal="left" vertical="top"/>
    </xf>
    <xf numFmtId="0" fontId="2" fillId="4" borderId="0" xfId="0" applyFont="1" applyFill="1" applyAlignment="1">
      <alignment vertical="top"/>
    </xf>
    <xf numFmtId="164" fontId="2" fillId="4" borderId="0" xfId="1" applyNumberFormat="1" applyFont="1" applyFill="1" applyAlignment="1">
      <alignment horizontal="right" vertical="top"/>
    </xf>
    <xf numFmtId="49" fontId="2" fillId="4" borderId="0" xfId="1" applyNumberFormat="1" applyFont="1" applyFill="1" applyAlignment="1">
      <alignment horizontal="right" vertical="top"/>
    </xf>
    <xf numFmtId="164" fontId="2" fillId="4" borderId="0" xfId="1" applyNumberFormat="1" applyFont="1" applyFill="1" applyAlignment="1">
      <alignment vertical="top"/>
    </xf>
    <xf numFmtId="49" fontId="2" fillId="4" borderId="0" xfId="1" applyNumberFormat="1" applyFont="1" applyFill="1" applyAlignment="1">
      <alignment vertical="top"/>
    </xf>
    <xf numFmtId="0" fontId="2" fillId="0" borderId="0" xfId="0" applyFont="1" applyFill="1" applyAlignment="1">
      <alignment wrapText="1"/>
    </xf>
    <xf numFmtId="49" fontId="4" fillId="0" borderId="0" xfId="0" applyNumberFormat="1" applyFont="1" applyFill="1"/>
    <xf numFmtId="0" fontId="4" fillId="0" borderId="0" xfId="0" applyFont="1" applyFill="1"/>
    <xf numFmtId="164" fontId="2" fillId="0" borderId="0" xfId="1" applyNumberFormat="1" applyFont="1" applyFill="1" applyAlignment="1">
      <alignment wrapText="1"/>
    </xf>
    <xf numFmtId="49" fontId="2" fillId="0" borderId="0" xfId="0" applyNumberFormat="1" applyFont="1" applyAlignment="1">
      <alignment wrapText="1"/>
    </xf>
    <xf numFmtId="164" fontId="0" fillId="0" borderId="0" xfId="1" applyNumberFormat="1" applyFont="1" applyFill="1" applyAlignment="1">
      <alignment horizontal="right" vertical="top"/>
    </xf>
    <xf numFmtId="49" fontId="0" fillId="0" borderId="0" xfId="1" applyNumberFormat="1" applyFont="1" applyFill="1" applyAlignment="1">
      <alignment horizontal="right" vertical="top"/>
    </xf>
    <xf numFmtId="49" fontId="0" fillId="0" borderId="0" xfId="1" applyNumberFormat="1" applyFont="1" applyFill="1" applyAlignment="1">
      <alignment horizontal="left" vertical="top"/>
    </xf>
    <xf numFmtId="0" fontId="8" fillId="0" borderId="0" xfId="2" applyFont="1" applyFill="1" applyAlignment="1">
      <alignment horizontal="left" vertical="top"/>
    </xf>
    <xf numFmtId="0" fontId="0" fillId="2" borderId="0" xfId="0" applyFont="1" applyFill="1" applyAlignment="1">
      <alignment horizontal="left"/>
    </xf>
    <xf numFmtId="14" fontId="0" fillId="2" borderId="0" xfId="0" applyNumberFormat="1" applyFont="1" applyFill="1" applyAlignment="1">
      <alignment horizontal="left" vertical="top"/>
    </xf>
    <xf numFmtId="0" fontId="0" fillId="2" borderId="0" xfId="0" applyFont="1" applyFill="1" applyAlignment="1">
      <alignment horizontal="left" vertical="top"/>
    </xf>
    <xf numFmtId="164" fontId="0" fillId="2" borderId="0" xfId="1" applyNumberFormat="1" applyFont="1" applyFill="1" applyAlignment="1">
      <alignment horizontal="right"/>
    </xf>
    <xf numFmtId="49" fontId="0" fillId="2" borderId="0" xfId="1" applyNumberFormat="1" applyFont="1" applyFill="1" applyAlignment="1">
      <alignment horizontal="right"/>
    </xf>
    <xf numFmtId="164" fontId="0" fillId="2" borderId="0" xfId="1" applyNumberFormat="1" applyFont="1" applyFill="1"/>
    <xf numFmtId="49" fontId="0" fillId="2" borderId="0" xfId="1" applyNumberFormat="1" applyFont="1" applyFill="1"/>
    <xf numFmtId="0" fontId="8" fillId="2" borderId="0" xfId="2" applyFont="1" applyFill="1"/>
    <xf numFmtId="0" fontId="0" fillId="2" borderId="0" xfId="0" applyFont="1" applyFill="1"/>
    <xf numFmtId="0" fontId="8" fillId="2" borderId="0" xfId="2" applyFont="1" applyFill="1" applyAlignment="1">
      <alignment horizontal="left" vertical="top"/>
    </xf>
    <xf numFmtId="164" fontId="0" fillId="2" borderId="0" xfId="1" applyNumberFormat="1" applyFont="1" applyFill="1" applyAlignment="1">
      <alignment horizontal="left" vertical="top"/>
    </xf>
    <xf numFmtId="0" fontId="0" fillId="0" borderId="0" xfId="0" applyFont="1" applyFill="1" applyAlignment="1">
      <alignment horizontal="left"/>
    </xf>
    <xf numFmtId="1" fontId="7" fillId="0" borderId="0" xfId="0" applyNumberFormat="1" applyFont="1"/>
    <xf numFmtId="0" fontId="7" fillId="2" borderId="0" xfId="0" applyFont="1" applyFill="1"/>
    <xf numFmtId="3" fontId="7" fillId="2" borderId="0" xfId="0" applyNumberFormat="1" applyFont="1" applyFill="1"/>
    <xf numFmtId="14" fontId="0" fillId="2" borderId="0" xfId="1" applyNumberFormat="1" applyFont="1" applyFill="1" applyAlignment="1">
      <alignment horizontal="left"/>
    </xf>
    <xf numFmtId="0" fontId="11" fillId="2" borderId="0" xfId="0" applyFont="1" applyFill="1"/>
    <xf numFmtId="14" fontId="0" fillId="0" borderId="0" xfId="0" applyNumberFormat="1" applyFont="1" applyFill="1"/>
    <xf numFmtId="14" fontId="0" fillId="0" borderId="0" xfId="1" applyNumberFormat="1" applyFont="1" applyFill="1" applyAlignment="1">
      <alignment horizontal="left"/>
    </xf>
    <xf numFmtId="14" fontId="0" fillId="2" borderId="0" xfId="0" applyNumberFormat="1" applyFont="1" applyFill="1"/>
    <xf numFmtId="164" fontId="9" fillId="2" borderId="0" xfId="1" applyNumberFormat="1" applyFont="1" applyFill="1" applyAlignment="1">
      <alignment horizontal="left" vertical="top"/>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D0CECE"/>
      <color rgb="FFAB9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vid-19tracker.milkeninstitute.org/glossary" TargetMode="External"/><Relationship Id="rId3" Type="http://schemas.openxmlformats.org/officeDocument/2006/relationships/hyperlink" Target="https://www.pfizer.com/news/press-release/press-release-detail/pfizer-provide-us-government-10-million-treatment-courses" TargetMode="External"/><Relationship Id="rId7" Type="http://schemas.openxmlformats.org/officeDocument/2006/relationships/hyperlink" Target="https://www.fda.gov/patients/drug-development-process/step-3-clinical-research" TargetMode="External"/><Relationship Id="rId2" Type="http://schemas.openxmlformats.org/officeDocument/2006/relationships/hyperlink" Target="https://www.merck.com/news/merck-and-ridgeback-statement-on-positive-fda-advisory-committee-vote-for-investigational-oral-antiviral-molnupiravir-for-treatment-of-mild-to-moderate-covid-19-in-high-risk-adults/" TargetMode="External"/><Relationship Id="rId1" Type="http://schemas.openxmlformats.org/officeDocument/2006/relationships/hyperlink" Target="https://www.medscape.com/viewarticle/414871_5" TargetMode="External"/><Relationship Id="rId6" Type="http://schemas.openxmlformats.org/officeDocument/2006/relationships/hyperlink" Target="https://www.fda.gov/vaccines-blood-biologics/vaccines/emergency-use-authorization-vaccines-explained" TargetMode="External"/><Relationship Id="rId5" Type="http://schemas.openxmlformats.org/officeDocument/2006/relationships/hyperlink" Target="https://www.fda.gov/news-events/public-health-focus/expanded-access" TargetMode="External"/><Relationship Id="rId4" Type="http://schemas.openxmlformats.org/officeDocument/2006/relationships/hyperlink" Target="https://en.wikipedia.org/wiki/Course_(medicin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raps.org/news-and-articles/news-articles/2020/3/covid-19-therapeutics-tracker" TargetMode="External"/><Relationship Id="rId7" Type="http://schemas.openxmlformats.org/officeDocument/2006/relationships/hyperlink" Target="https://opendata.ncats.nih.gov/variant/activity" TargetMode="External"/><Relationship Id="rId2" Type="http://schemas.openxmlformats.org/officeDocument/2006/relationships/hyperlink" Target="https://covid-19-therapeutics-locator-dhhs.hub.arcgis.com/" TargetMode="External"/><Relationship Id="rId1" Type="http://schemas.openxmlformats.org/officeDocument/2006/relationships/hyperlink" Target="https://www.statnews.com/2022/01/07/tiny-florida-company-gets-more-evusheld-than-major-hospitals/" TargetMode="External"/><Relationship Id="rId6" Type="http://schemas.openxmlformats.org/officeDocument/2006/relationships/hyperlink" Target="https://covid-19tracker.milkeninstitute.org/" TargetMode="External"/><Relationship Id="rId5" Type="http://schemas.openxmlformats.org/officeDocument/2006/relationships/hyperlink" Target="https://www.nytimes.com/interactive/2020/science/coronavirus-drugs-treatments.html" TargetMode="External"/><Relationship Id="rId4" Type="http://schemas.openxmlformats.org/officeDocument/2006/relationships/hyperlink" Target="https://biorender.com/covid-vaccine-tracker"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nationwidechildrens.org/family-resources-education/700childrens/2021/06/emergency-use-authorization-vs-full-fda-approval" TargetMode="External"/><Relationship Id="rId2" Type="http://schemas.openxmlformats.org/officeDocument/2006/relationships/hyperlink" Target="https://www.medscape.com/viewarticle/414871_5" TargetMode="External"/><Relationship Id="rId1" Type="http://schemas.openxmlformats.org/officeDocument/2006/relationships/hyperlink" Target="https://www.medscape.com/viewarticle/414871_5"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reuters.com/business/healthcare-pharmaceuticals/thailand-announces-more-coronavirus-curbs-after-jump-cases-2022-01-07/" TargetMode="External"/><Relationship Id="rId21" Type="http://schemas.openxmlformats.org/officeDocument/2006/relationships/hyperlink" Target="https://www.reuters.com/world/asia-pacific/south-korea-agrees-buy-additional-pfizer-covid-19-pills-2022-01-05/" TargetMode="External"/><Relationship Id="rId42" Type="http://schemas.openxmlformats.org/officeDocument/2006/relationships/hyperlink" Target="https://investor.regeneron.com/index.php/news-releases/news-release-details/regeneron-announces-us-government-agreement-purchase-additional" TargetMode="External"/><Relationship Id="rId47" Type="http://schemas.openxmlformats.org/officeDocument/2006/relationships/hyperlink" Target="https://www.gsk.com/en-gb/media/press-releases/gsk-and-vir-biotechnology-announce-united-states-government-agreement-to-purchase-additional-supply-of-sotrovimab/" TargetMode="External"/><Relationship Id="rId63" Type="http://schemas.openxmlformats.org/officeDocument/2006/relationships/hyperlink" Target="https://www.pna.gov.ph/articles/1160667" TargetMode="External"/><Relationship Id="rId68" Type="http://schemas.openxmlformats.org/officeDocument/2006/relationships/hyperlink" Target="https://www.merck.com/news/merck-and-ridgeback-announce-japanese-government-to-purchase-1-6-million-courses-of-molnupiravir-an-investigational-oral-covid-19-antiviral-medicine-upon-authorization-or-approval/" TargetMode="External"/><Relationship Id="rId84" Type="http://schemas.openxmlformats.org/officeDocument/2006/relationships/hyperlink" Target="https://www.tga.gov.au/media-release/tga-provisionally-approves-two-oral-covid-19-treatments-molnupiravir-lagevrio-and-nirmatrelvir-ritonavir-paxlovid" TargetMode="External"/><Relationship Id="rId89" Type="http://schemas.openxmlformats.org/officeDocument/2006/relationships/hyperlink" Target="https://www.bloomberg.com/news/articles/2021-10-27/philippines-covid-patients-may-get-merck-s-anti-viral-pill-early" TargetMode="External"/><Relationship Id="rId16" Type="http://schemas.openxmlformats.org/officeDocument/2006/relationships/hyperlink" Target="https://www.gsk.com/en-gb/media/press-releases/gsk-and-vir-biotechnology-announce-united-states-government-agreements-to-purchase-sotrovimab-a-covid-19-treatment/" TargetMode="External"/><Relationship Id="rId11" Type="http://schemas.openxmlformats.org/officeDocument/2006/relationships/hyperlink" Target="https://www.reuters.com/world/asia-pacific/philippines-receive-300000-courses-mercks-covid-19-pill-2021-10-27/" TargetMode="External"/><Relationship Id="rId32" Type="http://schemas.openxmlformats.org/officeDocument/2006/relationships/hyperlink" Target="https://www.reuters.com/world/asia-pacific/south-korea-agrees-buy-additional-pfizer-covid-19-pills-2022-01-05/" TargetMode="External"/><Relationship Id="rId37" Type="http://schemas.openxmlformats.org/officeDocument/2006/relationships/hyperlink" Target="https://english.ahram.org.eg/NewsContent/1/1236/454586/Egypt/Health/Egypt-to-receive-first-shipments-of-Pfizer,-AstraZ.aspx" TargetMode="External"/><Relationship Id="rId53" Type="http://schemas.openxmlformats.org/officeDocument/2006/relationships/hyperlink" Target="https://www.reuters.com/world/middle-east/israel-orders-pfizers-new-covid-19-pill-2021-12-25/" TargetMode="External"/><Relationship Id="rId58" Type="http://schemas.openxmlformats.org/officeDocument/2006/relationships/hyperlink" Target="https://www.keionline.org/36698" TargetMode="External"/><Relationship Id="rId74" Type="http://schemas.openxmlformats.org/officeDocument/2006/relationships/hyperlink" Target="https://www.bag.admin.ch/bag/de/home/das-bag/aktuell/medienmitteilungen.msg-id-84470.html" TargetMode="External"/><Relationship Id="rId79" Type="http://schemas.openxmlformats.org/officeDocument/2006/relationships/hyperlink" Target="https://www.scoop.co.nz/stories/GE2112/S00044/pfizer-to-provide-new-zealand-with-60000-treatment-courses-of-investigational-oral-antiviral-candidate.htm" TargetMode="External"/><Relationship Id="rId102" Type="http://schemas.openxmlformats.org/officeDocument/2006/relationships/hyperlink" Target="https://www.unicef.org/press-releases/unicef-signs-supply-agreement-pfizer-oral-covid-19-treatment" TargetMode="External"/><Relationship Id="rId5" Type="http://schemas.openxmlformats.org/officeDocument/2006/relationships/hyperlink" Target="https://trialsitenews.com/malaysia-health-minister-makes-molnupiravir-purchase-assounces-time-to-live-with-covid-19/" TargetMode="External"/><Relationship Id="rId90" Type="http://schemas.openxmlformats.org/officeDocument/2006/relationships/hyperlink" Target="https://www.reuters.com/world/europe/france-cancels-order-mercks-covid-19-antiviral-drug-2021-12-22/" TargetMode="External"/><Relationship Id="rId95" Type="http://schemas.openxmlformats.org/officeDocument/2006/relationships/hyperlink" Target="https://investor.lilly.com/news-releases/news-release-details/lilly-will-supply-600000-doses-bebtelovimab-us-government" TargetMode="External"/><Relationship Id="rId22" Type="http://schemas.openxmlformats.org/officeDocument/2006/relationships/hyperlink" Target="https://www.reuters.com/business/healthcare-pharmaceuticals/pfizer-supply-10-mln-additional-courses-covid-19-pill-us-govt-2022-01-04/" TargetMode="External"/><Relationship Id="rId27" Type="http://schemas.openxmlformats.org/officeDocument/2006/relationships/hyperlink" Target="https://www.reuters.com/business/healthcare-pharmaceuticals/italy-receive-40000-merck-antiviral-drug-doses-next-week-official-2022-01-09/" TargetMode="External"/><Relationship Id="rId43" Type="http://schemas.openxmlformats.org/officeDocument/2006/relationships/hyperlink" Target="https://www.genengnews.com/covid-19-candidates/regeneron-pharmaceuticals/" TargetMode="External"/><Relationship Id="rId48" Type="http://schemas.openxmlformats.org/officeDocument/2006/relationships/hyperlink" Target="https://www.fiercepharma.com/pharma/doubts-about-other-covid-antibodies-glaxosmithkline-and-vir-s-sotrovimab-shows-potential-vs" TargetMode="External"/><Relationship Id="rId64" Type="http://schemas.openxmlformats.org/officeDocument/2006/relationships/hyperlink" Target="https://finance.yahoo.com/news/thailand-indonesia-unveil-plans-develop-111938450.html" TargetMode="External"/><Relationship Id="rId69" Type="http://schemas.openxmlformats.org/officeDocument/2006/relationships/hyperlink" Target="https://www.merck.com/news/merck-and-ridgebacks-molnupiravir-an-investigational-oral-antiviral-covid-19-treatment-receives-special-approval-for-emergency-in-japan/" TargetMode="External"/><Relationship Id="rId80" Type="http://schemas.openxmlformats.org/officeDocument/2006/relationships/hyperlink" Target="https://www.reuters.com/markets/deals/canada-signs-deal-buy-20000-doses-gsk-covid-19-drug-sotrovimab-2022-01-06/" TargetMode="External"/><Relationship Id="rId85" Type="http://schemas.openxmlformats.org/officeDocument/2006/relationships/hyperlink" Target="http://www.koreaherald.com/view.php?ud=20220113000981&amp;ACE_SEARCH=1" TargetMode="External"/><Relationship Id="rId12" Type="http://schemas.openxmlformats.org/officeDocument/2006/relationships/hyperlink" Target="https://www.theweek.in/news/world/2021/11/01/uk-australia-south-korea-reach-agreements-to-buy-antiviral-pills-for-covid-19.html" TargetMode="External"/><Relationship Id="rId17" Type="http://schemas.openxmlformats.org/officeDocument/2006/relationships/hyperlink" Target="https://www.health.govt.nz/news-media/media-releases/new-covid-19-drug-approved-can-treat-and-prevent-covid-19" TargetMode="External"/><Relationship Id="rId25" Type="http://schemas.openxmlformats.org/officeDocument/2006/relationships/hyperlink" Target="https://www.reuters.com/article/health-coronavirus-belgium-pills-idCNL1N2TJ0E8" TargetMode="External"/><Relationship Id="rId33" Type="http://schemas.openxmlformats.org/officeDocument/2006/relationships/hyperlink" Target="https://www.reuters.com/article/health-coronavirus-belgium-pills-idCNL1N2TJ0E8" TargetMode="External"/><Relationship Id="rId38" Type="http://schemas.openxmlformats.org/officeDocument/2006/relationships/hyperlink" Target="https://english.ahram.org.eg/News/446428.aspx" TargetMode="External"/><Relationship Id="rId46" Type="http://schemas.openxmlformats.org/officeDocument/2006/relationships/hyperlink" Target="https://www.saltwire.com/nova-scotia/news/thailand-and-indonesia-unveil-plans-to-develop-molnupiravir-covid-19-pill-100680638/" TargetMode="External"/><Relationship Id="rId59" Type="http://schemas.openxmlformats.org/officeDocument/2006/relationships/hyperlink" Target="https://www.merck.com/news/merck-and-ridgeback-announce-u-s-government-to-purchase-1-4-million-additional-courses-of-molnupiravir-an-investigational-oral-antiviral-medicine-for-the-treatment-of-mild-to-moderate-covid-19-in-a/" TargetMode="External"/><Relationship Id="rId67" Type="http://schemas.openxmlformats.org/officeDocument/2006/relationships/hyperlink" Target="https://www.reuters.com/business/healthcare-pharmaceuticals/italy-receive-40000-merck-antiviral-drug-doses-next-week-official-2022-01-09/" TargetMode="External"/><Relationship Id="rId103" Type="http://schemas.openxmlformats.org/officeDocument/2006/relationships/printerSettings" Target="../printerSettings/printerSettings1.bin"/><Relationship Id="rId20" Type="http://schemas.openxmlformats.org/officeDocument/2006/relationships/hyperlink" Target="https://www.dw.com/en/germany-buys-1-million-doses-of-anti-covid-pill-paxlovid/a-60276666" TargetMode="External"/><Relationship Id="rId41" Type="http://schemas.openxmlformats.org/officeDocument/2006/relationships/hyperlink" Target="https://investor.regeneron.com/index.php/news-releases/news-release-details/regeneron-announces-us-government-agreement-purchase-additional" TargetMode="External"/><Relationship Id="rId54" Type="http://schemas.openxmlformats.org/officeDocument/2006/relationships/hyperlink" Target="https://www.tga.gov.au/tga-provisionally-approves-pfizer-australia-pty-ltds-covid-19-treatment-nirmatrelvir-ritonavir-paxlovid" TargetMode="External"/><Relationship Id="rId62" Type="http://schemas.openxmlformats.org/officeDocument/2006/relationships/hyperlink" Target="https://www.gov.uk/government/news/uk-secures-millions-more-antivirals-to-help-fight-omicron" TargetMode="External"/><Relationship Id="rId70" Type="http://schemas.openxmlformats.org/officeDocument/2006/relationships/hyperlink" Target="https://www.reuters.com/business/healthcare-pharmaceuticals/swiss-reserved-up-8640-doses-mercks-covid-19-drug-2021-11-23/" TargetMode="External"/><Relationship Id="rId75" Type="http://schemas.openxmlformats.org/officeDocument/2006/relationships/hyperlink" Target="https://www.bag.admin.ch/bag/de/home/das-bag/aktuell/medienmitteilungen.msg-id-83162.html" TargetMode="External"/><Relationship Id="rId83" Type="http://schemas.openxmlformats.org/officeDocument/2006/relationships/hyperlink" Target="https://www.tga.gov.au/media-release/tga-provisionally-approves-two-oral-covid-19-treatments-molnupiravir-lagevrio-and-nirmatrelvir-ritonavir-paxlovid" TargetMode="External"/><Relationship Id="rId88" Type="http://schemas.openxmlformats.org/officeDocument/2006/relationships/hyperlink" Target="https://thehill.com/regulation/international/577686-uk-secures-deals-with-merck-and-pfizer-for-covid-19-anti-viral-pills" TargetMode="External"/><Relationship Id="rId91" Type="http://schemas.openxmlformats.org/officeDocument/2006/relationships/hyperlink" Target="https://focustaiwan.tw/society/202201150009" TargetMode="External"/><Relationship Id="rId96" Type="http://schemas.openxmlformats.org/officeDocument/2006/relationships/hyperlink" Target="https://investor.lilly.com/news-releases/news-release-details/lillys-bebtelovimab-receives-emergency-use-authorization" TargetMode="External"/><Relationship Id="rId1" Type="http://schemas.openxmlformats.org/officeDocument/2006/relationships/hyperlink" Target="https://www.rnz.co.nz/news/national/453288/new-zealand-signs-deal-to-purchase-new-covid-19-treatment" TargetMode="External"/><Relationship Id="rId6" Type="http://schemas.openxmlformats.org/officeDocument/2006/relationships/hyperlink" Target="https://www.health.gov.au/ministers/the-hon-greg-hunt-mp/media/australia-secures-additional-covid-19-treatments" TargetMode="External"/><Relationship Id="rId15" Type="http://schemas.openxmlformats.org/officeDocument/2006/relationships/hyperlink" Target="https://www.gsk.com/en-gb/media/press-releases/gsk-and-vir-biotechnology-announce-united-states-government-agreements-to-purchase-sotrovimab-a-covid-19-treatment/" TargetMode="External"/><Relationship Id="rId23" Type="http://schemas.openxmlformats.org/officeDocument/2006/relationships/hyperlink" Target="https://www.canada.ca/en/public-services-procurement/news/2021/12/government-of-canada-signs-agreements-for-covid-19-oral-antiviral-treatments.html" TargetMode="External"/><Relationship Id="rId28" Type="http://schemas.openxmlformats.org/officeDocument/2006/relationships/hyperlink" Target="https://www.aa.com.tr/en/asia-pacific/south-korea-to-receive-antiviral-covid-19-pills/2467692" TargetMode="External"/><Relationship Id="rId36" Type="http://schemas.openxmlformats.org/officeDocument/2006/relationships/hyperlink" Target="https://english.ahram.org.eg/NewsContent/1/1236/454586/Egypt/Health/Egypt-to-receive-first-shipments-of-Pfizer,-AstraZ.aspx" TargetMode="External"/><Relationship Id="rId49" Type="http://schemas.openxmlformats.org/officeDocument/2006/relationships/hyperlink" Target="https://ajot.com/news/abu-dhabi-receives-the-first-global-shipment-of-the-new-astrazeneca-evusheld-covid-19-medication" TargetMode="External"/><Relationship Id="rId57" Type="http://schemas.openxmlformats.org/officeDocument/2006/relationships/hyperlink" Target="https://www.reuters.com/article/us-health-coronavirus-pfizer-ema/eu-drug-regulator-oks-pfizer-covid-pill-for-high-risk-patients-idINKBN2K11GJ" TargetMode="External"/><Relationship Id="rId10" Type="http://schemas.openxmlformats.org/officeDocument/2006/relationships/hyperlink" Target="https://www.reuters.com/business/healthcare-pharmaceuticals/indonesia-reviewing-merck-covid-19-pill-up-1-mln-doses-targeted-2021-11-08/" TargetMode="External"/><Relationship Id="rId31" Type="http://schemas.openxmlformats.org/officeDocument/2006/relationships/hyperlink" Target="https://www.canada.ca/en/public-services-procurement/news/2021/12/government-of-canada-signs-agreements-for-covid-19-oral-antiviral-treatments.html" TargetMode="External"/><Relationship Id="rId44" Type="http://schemas.openxmlformats.org/officeDocument/2006/relationships/hyperlink" Target="https://www.nytimes.com/live/2022/01/17/world/omicron-covid-vaccine-tests" TargetMode="External"/><Relationship Id="rId52" Type="http://schemas.openxmlformats.org/officeDocument/2006/relationships/hyperlink" Target="https://www.pfizer.com/news/press-release/press-release-detail/pfizer-provide-united-kingdom-additional-25-million" TargetMode="External"/><Relationship Id="rId60" Type="http://schemas.openxmlformats.org/officeDocument/2006/relationships/hyperlink" Target="https://www.pm.gov.au/media/australia-secures-access-additional-covid-19-treatment" TargetMode="External"/><Relationship Id="rId65" Type="http://schemas.openxmlformats.org/officeDocument/2006/relationships/hyperlink" Target="https://www.taiwannews.com.tw/en/news/4419961" TargetMode="External"/><Relationship Id="rId73" Type="http://schemas.openxmlformats.org/officeDocument/2006/relationships/hyperlink" Target="https://www.bag.admin.ch/bag/de/home/das-bag/aktuell/medienmitteilungen.msg-id-86650.html" TargetMode="External"/><Relationship Id="rId78" Type="http://schemas.openxmlformats.org/officeDocument/2006/relationships/hyperlink" Target="https://www.merck.com/news/merck-and-ridgebacks-molnupiravir-an-investigational-oral-antiviral-covid-19-treatment-receives-special-approval-for-emergency-in-japan/" TargetMode="External"/><Relationship Id="rId81" Type="http://schemas.openxmlformats.org/officeDocument/2006/relationships/hyperlink" Target="https://www.bbc.com/news/health-59721240" TargetMode="External"/><Relationship Id="rId86" Type="http://schemas.openxmlformats.org/officeDocument/2006/relationships/hyperlink" Target="https://www.reuters.com/business/healthcare-pharmaceuticals/skorea-secures-20000-courses-mercks-covid-19-pill-says-pm-2021-10-06/" TargetMode="External"/><Relationship Id="rId94" Type="http://schemas.openxmlformats.org/officeDocument/2006/relationships/hyperlink" Target="https://www.abc.net.au/news/2021-10-17/ronapreve-covid-drug-purchased-by-australia/100545640" TargetMode="External"/><Relationship Id="rId99" Type="http://schemas.openxmlformats.org/officeDocument/2006/relationships/hyperlink" Target="https://ukranews.com/en/news/834773-health-ministry-registers-paxlovid-drug-for-covid-19" TargetMode="External"/><Relationship Id="rId101" Type="http://schemas.openxmlformats.org/officeDocument/2006/relationships/hyperlink" Target="https://www.reuters.com/world/pfizer-provide-10-mln-courses-covid-pill-developing-countries-the-global-fund-2022-03-02/" TargetMode="External"/><Relationship Id="rId4" Type="http://schemas.openxmlformats.org/officeDocument/2006/relationships/hyperlink" Target="https://www.reuters.com/business/healthcare-pharmaceuticals/merck-says-deal-signed-with-singapore-covid-19-antiviral-pill-2021-10-06/" TargetMode="External"/><Relationship Id="rId9" Type="http://schemas.openxmlformats.org/officeDocument/2006/relationships/hyperlink" Target="https://www.reuters.com/world/uk/uk-health-minister-hails-incredible-results-pfizers-covid-19-antiviral-trial-2021-11-05/" TargetMode="External"/><Relationship Id="rId13" Type="http://schemas.openxmlformats.org/officeDocument/2006/relationships/hyperlink" Target="https://www.nytimes.com/2021/10/07/world/asia/asia-australia-merck-covid-pill.html" TargetMode="External"/><Relationship Id="rId18" Type="http://schemas.openxmlformats.org/officeDocument/2006/relationships/hyperlink" Target="https://www.nytimes.com/interactive/2020/science/coronavirus-drugs-treatments.html?" TargetMode="External"/><Relationship Id="rId39" Type="http://schemas.openxmlformats.org/officeDocument/2006/relationships/hyperlink" Target="https://www.gov.uk/government/news/uk-secures-millions-more-antivirals-to-help-fight-omicron" TargetMode="External"/><Relationship Id="rId34" Type="http://schemas.openxmlformats.org/officeDocument/2006/relationships/hyperlink" Target="https://focustaiwan.tw/society/202201110024" TargetMode="External"/><Relationship Id="rId50" Type="http://schemas.openxmlformats.org/officeDocument/2006/relationships/hyperlink" Target="https://investor.lilly.com/news-releases/news-release-details/lilly-supply-614000-additional-doses-bamlanivimab-and-etesevimab" TargetMode="External"/><Relationship Id="rId55" Type="http://schemas.openxmlformats.org/officeDocument/2006/relationships/hyperlink" Target="https://www.reuters.com/business/healthcare-pharmaceuticals/italy-receive-40000-merck-antiviral-drug-doses-next-week-official-2022-01-09/" TargetMode="External"/><Relationship Id="rId76" Type="http://schemas.openxmlformats.org/officeDocument/2006/relationships/hyperlink" Target="https://www.bag.admin.ch/bag/de/home/das-bag/aktuell/medienmitteilungen.msg-id-83640.html" TargetMode="External"/><Relationship Id="rId97" Type="http://schemas.openxmlformats.org/officeDocument/2006/relationships/hyperlink" Target="https://english.kyodonews.net/news/2022/02/6a2a3cc62623-urgent-japan-health-ministry-panel-approves-pfizers-oral-covid-19-pill.html" TargetMode="External"/><Relationship Id="rId7" Type="http://schemas.openxmlformats.org/officeDocument/2006/relationships/hyperlink" Target="https://www.abc.net.au/news/2021-10-04/sotrovimab-covid-treatment-drug-supplies-arrive/100512036" TargetMode="External"/><Relationship Id="rId71" Type="http://schemas.openxmlformats.org/officeDocument/2006/relationships/hyperlink" Target="https://www.canada.ca/en/public-services-procurement/news/2022/01/government-of-canada-receives-first-delivery-of-covid-19-oral-antiviral-treatment.html" TargetMode="External"/><Relationship Id="rId92" Type="http://schemas.openxmlformats.org/officeDocument/2006/relationships/hyperlink" Target="https://www.connexionfrance.com/French-news/New-anti-Covid-pill-approved-in-France-first-delivery-due-next-week" TargetMode="External"/><Relationship Id="rId2" Type="http://schemas.openxmlformats.org/officeDocument/2006/relationships/hyperlink" Target="https://www.merck.com/news/merck-and-ridgeback-announce-submission-of-emergency-use-authorization-application-to-the-u-s-fda-for-molnupiravir-an-investigational-oral-antiviral-medicine-for-the-treatment-of-mild-to-moderate-c/" TargetMode="External"/><Relationship Id="rId29" Type="http://schemas.openxmlformats.org/officeDocument/2006/relationships/hyperlink" Target="https://www.washingtonpost.com/world/2022/01/06/israel-pfizer-paxlovid-covid-drug/" TargetMode="External"/><Relationship Id="rId24" Type="http://schemas.openxmlformats.org/officeDocument/2006/relationships/hyperlink" Target="https://www.canhealth.com/2022/01/05/uhn-chief-asks-for-speedy-approval-of-covid-pill/" TargetMode="External"/><Relationship Id="rId40" Type="http://schemas.openxmlformats.org/officeDocument/2006/relationships/hyperlink" Target="https://abcnews.go.com/Health/wireStory/south-korea-supply-pfizers-covid-19-pills-82239277" TargetMode="External"/><Relationship Id="rId45" Type="http://schemas.openxmlformats.org/officeDocument/2006/relationships/hyperlink" Target="https://www.merck.com/news/merck-and-ridgeback-announce-supply-agreement-with-unicef-for-molnupiravir-an-investigational-oral-antiviral-covid-19-medicine/" TargetMode="External"/><Relationship Id="rId66" Type="http://schemas.openxmlformats.org/officeDocument/2006/relationships/hyperlink" Target="https://www.moh.gov.sg/news-highlights/details/government%27s-purchase-agreements-for-new-covid-19-anti-viral-drugs/" TargetMode="External"/><Relationship Id="rId87" Type="http://schemas.openxmlformats.org/officeDocument/2006/relationships/hyperlink" Target="https://www.reuters.com/world/asia-pacific/malaysia-buys-150000-courses-mercks-covid-19-pill-2021-10-07/" TargetMode="External"/><Relationship Id="rId61" Type="http://schemas.openxmlformats.org/officeDocument/2006/relationships/hyperlink" Target="https://pharmac.govt.nz/news-and-resources/covid19/funded-covid-19-treatments/" TargetMode="External"/><Relationship Id="rId82" Type="http://schemas.openxmlformats.org/officeDocument/2006/relationships/hyperlink" Target="https://www.theguardian.com/australia-news/2022/jan/05/vulnerable-australians-with-covid-could-miss-out-on-lifesaving-treatment-due-to-testing-delays" TargetMode="External"/><Relationship Id="rId19" Type="http://schemas.openxmlformats.org/officeDocument/2006/relationships/hyperlink" Target="https://www.reuters.com/business/healthcare-pharmaceuticals/us-govt-buy-10-mln-courses-pfizers-covid-19-pill-529-bln-2021-11-18/" TargetMode="External"/><Relationship Id="rId14" Type="http://schemas.openxmlformats.org/officeDocument/2006/relationships/hyperlink" Target="https://www.reuters.com/business/healthcare-pharmaceuticals/countries-rush-buy-merck-experimental-covid-19-pill-2021-11-03/" TargetMode="External"/><Relationship Id="rId30" Type="http://schemas.openxmlformats.org/officeDocument/2006/relationships/hyperlink" Target="https://thethaiger.com/coronavirus/thailand-signs-procurement-deal-for-50000-courses-of-molnupiravir-covid-pill" TargetMode="External"/><Relationship Id="rId35" Type="http://schemas.openxmlformats.org/officeDocument/2006/relationships/hyperlink" Target="https://www.channelnewsasia.com/singapore/astrazeneca-antibody-drug-evusheld-covid-19-treatment-singapore-supply-end-year-2373421" TargetMode="External"/><Relationship Id="rId56" Type="http://schemas.openxmlformats.org/officeDocument/2006/relationships/hyperlink" Target="https://globalnews.ca/news/8516373/pfizers-paxlovid-covid-antiviral-pill-approved-canada/" TargetMode="External"/><Relationship Id="rId77" Type="http://schemas.openxmlformats.org/officeDocument/2006/relationships/hyperlink" Target="https://www.bag.admin.ch/bag/de/home/das-bag/aktuell/medienmitteilungen.msg-id-86017.html" TargetMode="External"/><Relationship Id="rId100" Type="http://schemas.openxmlformats.org/officeDocument/2006/relationships/hyperlink" Target="https://ukranews.com/en/news/834773-health-ministry-registers-paxlovid-drug-for-covid-19" TargetMode="External"/><Relationship Id="rId8" Type="http://schemas.openxmlformats.org/officeDocument/2006/relationships/hyperlink" Target="https://www.health.gov.au/ministers/the-hon-greg-hunt-mp/media/australia-secures-additional-covid-19-treatments" TargetMode="External"/><Relationship Id="rId51" Type="http://schemas.openxmlformats.org/officeDocument/2006/relationships/hyperlink" Target="https://investor.lilly.com/news-releases/news-release-details/lilly-announces-agreement-us-government-supply-300000-vials" TargetMode="External"/><Relationship Id="rId72" Type="http://schemas.openxmlformats.org/officeDocument/2006/relationships/hyperlink" Target="https://www.bag.admin.ch/bag/de/home/das-bag/aktuell/medienmitteilungen.msg-id-86650.html" TargetMode="External"/><Relationship Id="rId93" Type="http://schemas.openxmlformats.org/officeDocument/2006/relationships/hyperlink" Target="https://investor.regeneron.com/news-releases/news-release-details/regeneron-announces-manufacturing-and-supply-agreement-barda-and" TargetMode="External"/><Relationship Id="rId98" Type="http://schemas.openxmlformats.org/officeDocument/2006/relationships/hyperlink" Target="https://english.kyodonews.net/news/2021/12/af41761b97ee-japan-pm-kishida-asks-pfizer-to-expedite-vaccine-supply.html" TargetMode="External"/><Relationship Id="rId3" Type="http://schemas.openxmlformats.org/officeDocument/2006/relationships/hyperlink" Target="https://www.rnz.co.nz/news/national/453288/new-zealand-signs-deal-to-purchase-new-covid-19-treat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1FC30-45FD-4381-B367-81D4667F2122}">
  <dimension ref="A1:D23"/>
  <sheetViews>
    <sheetView topLeftCell="A9" workbookViewId="0">
      <selection activeCell="A15" sqref="A15"/>
    </sheetView>
  </sheetViews>
  <sheetFormatPr baseColWidth="10" defaultColWidth="8.83203125" defaultRowHeight="15" x14ac:dyDescent="0.2"/>
  <cols>
    <col min="1" max="1" width="51.1640625" style="18" customWidth="1"/>
    <col min="2" max="2" width="102.83203125" style="16" customWidth="1"/>
    <col min="3" max="3" width="9.1640625" style="15"/>
  </cols>
  <sheetData>
    <row r="1" spans="1:4" s="19" customFormat="1" ht="30.75" customHeight="1" x14ac:dyDescent="0.2">
      <c r="A1" s="19" t="s">
        <v>0</v>
      </c>
      <c r="B1" s="22" t="s">
        <v>1</v>
      </c>
      <c r="C1" s="19" t="s">
        <v>2</v>
      </c>
    </row>
    <row r="2" spans="1:4" ht="19.5" customHeight="1" x14ac:dyDescent="0.2">
      <c r="A2" s="20" t="s">
        <v>3</v>
      </c>
      <c r="B2" s="16" t="s">
        <v>4</v>
      </c>
    </row>
    <row r="3" spans="1:4" ht="19.5" customHeight="1" x14ac:dyDescent="0.2">
      <c r="A3" s="20" t="s">
        <v>5</v>
      </c>
      <c r="B3" s="16" t="s">
        <v>6</v>
      </c>
    </row>
    <row r="4" spans="1:4" ht="24.75" customHeight="1" x14ac:dyDescent="0.2">
      <c r="A4" s="20" t="s">
        <v>7</v>
      </c>
      <c r="B4" s="16" t="s">
        <v>8</v>
      </c>
    </row>
    <row r="5" spans="1:4" ht="25.5" customHeight="1" x14ac:dyDescent="0.2">
      <c r="A5" s="20" t="s">
        <v>9</v>
      </c>
      <c r="B5" s="16" t="s">
        <v>10</v>
      </c>
    </row>
    <row r="6" spans="1:4" ht="25.5" customHeight="1" x14ac:dyDescent="0.2">
      <c r="A6" s="20" t="s">
        <v>11</v>
      </c>
      <c r="B6" s="16" t="s">
        <v>12</v>
      </c>
    </row>
    <row r="7" spans="1:4" ht="143.25" customHeight="1" x14ac:dyDescent="0.2">
      <c r="A7" s="20" t="s">
        <v>13</v>
      </c>
      <c r="B7" s="16" t="s">
        <v>14</v>
      </c>
      <c r="C7" s="17" t="s">
        <v>2</v>
      </c>
    </row>
    <row r="8" spans="1:4" ht="16" x14ac:dyDescent="0.2">
      <c r="A8" s="20" t="s">
        <v>15</v>
      </c>
      <c r="B8" s="16" t="s">
        <v>16</v>
      </c>
    </row>
    <row r="9" spans="1:4" ht="32" x14ac:dyDescent="0.2">
      <c r="A9" s="20" t="s">
        <v>17</v>
      </c>
      <c r="B9" s="16" t="s">
        <v>18</v>
      </c>
    </row>
    <row r="10" spans="1:4" ht="16" x14ac:dyDescent="0.2">
      <c r="A10" s="20" t="s">
        <v>19</v>
      </c>
      <c r="B10" s="16" t="s">
        <v>20</v>
      </c>
    </row>
    <row r="11" spans="1:4" ht="16" x14ac:dyDescent="0.2">
      <c r="A11" s="20" t="s">
        <v>21</v>
      </c>
      <c r="B11" s="16" t="s">
        <v>22</v>
      </c>
    </row>
    <row r="12" spans="1:4" ht="16" x14ac:dyDescent="0.2">
      <c r="A12" s="20" t="s">
        <v>23</v>
      </c>
      <c r="B12" s="16" t="s">
        <v>24</v>
      </c>
    </row>
    <row r="13" spans="1:4" ht="16" x14ac:dyDescent="0.2">
      <c r="A13" s="20" t="s">
        <v>25</v>
      </c>
      <c r="B13" s="16" t="s">
        <v>26</v>
      </c>
    </row>
    <row r="14" spans="1:4" x14ac:dyDescent="0.2">
      <c r="A14" s="20" t="s">
        <v>27</v>
      </c>
    </row>
    <row r="15" spans="1:4" ht="128" x14ac:dyDescent="0.2">
      <c r="A15" s="20" t="s">
        <v>28</v>
      </c>
      <c r="B15" s="16" t="s">
        <v>29</v>
      </c>
      <c r="C15" s="17" t="s">
        <v>2</v>
      </c>
      <c r="D15" s="17" t="s">
        <v>2</v>
      </c>
    </row>
    <row r="16" spans="1:4" ht="96" x14ac:dyDescent="0.2">
      <c r="A16" s="20" t="s">
        <v>30</v>
      </c>
      <c r="B16" s="16" t="s">
        <v>31</v>
      </c>
      <c r="C16" s="17" t="s">
        <v>2</v>
      </c>
    </row>
    <row r="17" spans="1:3" ht="16" x14ac:dyDescent="0.2">
      <c r="A17" s="20" t="s">
        <v>2</v>
      </c>
      <c r="B17" s="16" t="s">
        <v>32</v>
      </c>
    </row>
    <row r="18" spans="1:3" ht="272.25" customHeight="1" x14ac:dyDescent="0.2">
      <c r="A18" s="20" t="s">
        <v>33</v>
      </c>
      <c r="B18" s="16" t="s">
        <v>34</v>
      </c>
      <c r="C18" s="17" t="s">
        <v>2</v>
      </c>
    </row>
    <row r="19" spans="1:3" ht="16" x14ac:dyDescent="0.2">
      <c r="A19" s="21" t="s">
        <v>35</v>
      </c>
      <c r="B19" s="16" t="s">
        <v>36</v>
      </c>
    </row>
    <row r="20" spans="1:3" ht="16" x14ac:dyDescent="0.2">
      <c r="A20" s="20" t="s">
        <v>37</v>
      </c>
      <c r="B20" s="16" t="s">
        <v>38</v>
      </c>
    </row>
    <row r="21" spans="1:3" ht="80" x14ac:dyDescent="0.2">
      <c r="A21" s="20" t="s">
        <v>39</v>
      </c>
      <c r="B21" s="16" t="s">
        <v>40</v>
      </c>
      <c r="C21" s="17" t="s">
        <v>2</v>
      </c>
    </row>
    <row r="22" spans="1:3" ht="26.25" customHeight="1" x14ac:dyDescent="0.2">
      <c r="A22" s="18" t="s">
        <v>41</v>
      </c>
      <c r="B22" s="16" t="s">
        <v>42</v>
      </c>
      <c r="C22" s="17" t="s">
        <v>2</v>
      </c>
    </row>
    <row r="23" spans="1:3" ht="26.25" customHeight="1" x14ac:dyDescent="0.2">
      <c r="A23" s="18" t="s">
        <v>43</v>
      </c>
      <c r="B23" s="16" t="s">
        <v>44</v>
      </c>
      <c r="C23" s="17" t="s">
        <v>2</v>
      </c>
    </row>
  </sheetData>
  <hyperlinks>
    <hyperlink ref="C7" r:id="rId1" xr:uid="{843738D5-E5B8-4456-9CD4-26D49A7663D2}"/>
    <hyperlink ref="C22" r:id="rId2" xr:uid="{36DC58AF-FED8-46B6-A713-1275BC6B15F9}"/>
    <hyperlink ref="C23" r:id="rId3" xr:uid="{821D196E-250F-4B94-AFF3-0C13C9820D11}"/>
    <hyperlink ref="C21" r:id="rId4" xr:uid="{4CA72A78-5821-417C-8A35-FD0C7AFBC0FD}"/>
    <hyperlink ref="C15" r:id="rId5" xr:uid="{286F8A99-2EBF-418A-8AEA-EF17AEFFD9BC}"/>
    <hyperlink ref="C16" r:id="rId6" xr:uid="{4F275EB1-48BE-4593-8C81-D6EC2A1424B2}"/>
    <hyperlink ref="C18" r:id="rId7" location="Clinical_Research_Phase_Studies" xr:uid="{CDB8A02B-8990-4073-B349-77FBF6D50828}"/>
    <hyperlink ref="D15" r:id="rId8" xr:uid="{19EAE434-DD87-4F06-9F90-4D094B9E00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0A03E-7285-45E4-8C4D-B0B4A48A970C}">
  <dimension ref="A1:D8"/>
  <sheetViews>
    <sheetView workbookViewId="0">
      <selection activeCell="C10" sqref="C10"/>
    </sheetView>
  </sheetViews>
  <sheetFormatPr baseColWidth="10" defaultColWidth="8.83203125" defaultRowHeight="15" x14ac:dyDescent="0.2"/>
  <cols>
    <col min="2" max="2" width="22" style="36" customWidth="1"/>
    <col min="3" max="3" width="58.5" customWidth="1"/>
    <col min="4" max="4" width="13.1640625" customWidth="1"/>
    <col min="5" max="5" width="50.5" customWidth="1"/>
  </cols>
  <sheetData>
    <row r="1" spans="1:4" s="7" customFormat="1" x14ac:dyDescent="0.2">
      <c r="A1" s="7" t="s">
        <v>45</v>
      </c>
      <c r="B1" s="6" t="s">
        <v>46</v>
      </c>
      <c r="C1" s="7" t="s">
        <v>47</v>
      </c>
      <c r="D1" s="7" t="s">
        <v>48</v>
      </c>
    </row>
    <row r="2" spans="1:4" ht="32" x14ac:dyDescent="0.2">
      <c r="A2" t="s">
        <v>49</v>
      </c>
      <c r="B2" s="35">
        <v>44568</v>
      </c>
      <c r="C2" s="23" t="s">
        <v>50</v>
      </c>
      <c r="D2" s="2" t="s">
        <v>2</v>
      </c>
    </row>
    <row r="3" spans="1:4" x14ac:dyDescent="0.2">
      <c r="A3" t="s">
        <v>51</v>
      </c>
      <c r="B3" s="35">
        <v>44602</v>
      </c>
      <c r="C3" t="s">
        <v>52</v>
      </c>
      <c r="D3" s="2" t="s">
        <v>53</v>
      </c>
    </row>
    <row r="4" spans="1:4" x14ac:dyDescent="0.2">
      <c r="A4" t="s">
        <v>51</v>
      </c>
      <c r="B4" s="35">
        <v>44603</v>
      </c>
      <c r="C4" t="s">
        <v>54</v>
      </c>
      <c r="D4" s="2" t="s">
        <v>55</v>
      </c>
    </row>
    <row r="5" spans="1:4" x14ac:dyDescent="0.2">
      <c r="A5" t="s">
        <v>51</v>
      </c>
      <c r="B5" s="35">
        <v>44604</v>
      </c>
      <c r="C5" t="s">
        <v>56</v>
      </c>
      <c r="D5" s="2" t="s">
        <v>57</v>
      </c>
    </row>
    <row r="6" spans="1:4" x14ac:dyDescent="0.2">
      <c r="A6" t="s">
        <v>51</v>
      </c>
      <c r="B6" s="35">
        <v>44605</v>
      </c>
      <c r="C6" t="s">
        <v>58</v>
      </c>
      <c r="D6" s="2" t="s">
        <v>59</v>
      </c>
    </row>
    <row r="7" spans="1:4" x14ac:dyDescent="0.2">
      <c r="A7" t="s">
        <v>51</v>
      </c>
      <c r="B7" s="35">
        <v>44606</v>
      </c>
      <c r="C7" t="s">
        <v>60</v>
      </c>
      <c r="D7" s="2" t="s">
        <v>61</v>
      </c>
    </row>
    <row r="8" spans="1:4" ht="32" x14ac:dyDescent="0.2">
      <c r="A8" t="s">
        <v>62</v>
      </c>
      <c r="B8" s="35">
        <v>44633</v>
      </c>
      <c r="C8" s="23" t="s">
        <v>63</v>
      </c>
      <c r="D8" s="2" t="s">
        <v>64</v>
      </c>
    </row>
  </sheetData>
  <hyperlinks>
    <hyperlink ref="D2" r:id="rId1" xr:uid="{D38FD21A-9EA0-4C88-9863-FE457AA3B567}"/>
    <hyperlink ref="D3" r:id="rId2" xr:uid="{346A2A85-D8D0-471B-A3A6-FA8C74025760}"/>
    <hyperlink ref="D4" r:id="rId3" xr:uid="{8893C784-295B-4ECF-9853-A80A7AADD94D}"/>
    <hyperlink ref="D5" r:id="rId4" xr:uid="{C230521E-8C0B-4E76-B928-A9595B8A4AFD}"/>
    <hyperlink ref="D6" r:id="rId5" xr:uid="{4E3D7BC2-7FDA-4567-90AA-1E2AE0237378}"/>
    <hyperlink ref="D7" r:id="rId6" location="home" xr:uid="{831B7738-7CFB-4ED5-B55B-937690746503}"/>
    <hyperlink ref="D8" r:id="rId7" xr:uid="{7899A593-1C7A-4EF8-8A6D-FB96489E89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8EEDD-8EED-4261-AD23-63720F2DBBAE}">
  <dimension ref="A1:E71"/>
  <sheetViews>
    <sheetView workbookViewId="0">
      <selection activeCell="B23" sqref="B23"/>
    </sheetView>
  </sheetViews>
  <sheetFormatPr baseColWidth="10" defaultColWidth="8.83203125" defaultRowHeight="15" x14ac:dyDescent="0.2"/>
  <cols>
    <col min="1" max="1" width="51.1640625" style="18" customWidth="1"/>
    <col min="2" max="2" width="102.83203125" style="16" customWidth="1"/>
    <col min="3" max="3" width="9.1640625" style="15"/>
  </cols>
  <sheetData>
    <row r="1" spans="1:3" s="19" customFormat="1" ht="30.75" customHeight="1" x14ac:dyDescent="0.2">
      <c r="A1" s="19" t="s">
        <v>0</v>
      </c>
      <c r="B1" s="22" t="s">
        <v>1</v>
      </c>
      <c r="C1" s="19" t="s">
        <v>2</v>
      </c>
    </row>
    <row r="2" spans="1:3" ht="19.5" customHeight="1" x14ac:dyDescent="0.2">
      <c r="A2" s="20" t="s">
        <v>3</v>
      </c>
      <c r="B2" s="16" t="s">
        <v>4</v>
      </c>
    </row>
    <row r="3" spans="1:3" ht="19.5" customHeight="1" x14ac:dyDescent="0.2">
      <c r="A3" s="20" t="s">
        <v>5</v>
      </c>
      <c r="B3" s="16" t="s">
        <v>6</v>
      </c>
    </row>
    <row r="4" spans="1:3" ht="25.5" customHeight="1" x14ac:dyDescent="0.2">
      <c r="A4" s="20" t="s">
        <v>65</v>
      </c>
      <c r="B4" s="16" t="s">
        <v>12</v>
      </c>
    </row>
    <row r="5" spans="1:3" ht="25.5" customHeight="1" x14ac:dyDescent="0.2">
      <c r="A5" s="20" t="s">
        <v>66</v>
      </c>
      <c r="B5" s="16" t="s">
        <v>10</v>
      </c>
    </row>
    <row r="6" spans="1:3" ht="25.5" customHeight="1" x14ac:dyDescent="0.2">
      <c r="A6" s="20" t="s">
        <v>67</v>
      </c>
      <c r="B6" s="16" t="s">
        <v>68</v>
      </c>
      <c r="C6" s="17" t="s">
        <v>2</v>
      </c>
    </row>
    <row r="7" spans="1:3" ht="25.5" customHeight="1" x14ac:dyDescent="0.2">
      <c r="A7" s="20" t="s">
        <v>69</v>
      </c>
      <c r="B7" s="16" t="s">
        <v>70</v>
      </c>
      <c r="C7" s="17" t="s">
        <v>2</v>
      </c>
    </row>
    <row r="8" spans="1:3" ht="25.5" customHeight="1" x14ac:dyDescent="0.2">
      <c r="A8" s="20" t="s">
        <v>71</v>
      </c>
      <c r="B8" s="16" t="s">
        <v>72</v>
      </c>
    </row>
    <row r="9" spans="1:3" ht="16" x14ac:dyDescent="0.2">
      <c r="A9" s="20" t="s">
        <v>15</v>
      </c>
      <c r="B9" s="16" t="s">
        <v>73</v>
      </c>
    </row>
    <row r="10" spans="1:3" ht="16" x14ac:dyDescent="0.2">
      <c r="A10" s="20" t="s">
        <v>19</v>
      </c>
      <c r="B10" s="16" t="s">
        <v>20</v>
      </c>
    </row>
    <row r="11" spans="1:3" ht="16" x14ac:dyDescent="0.2">
      <c r="A11" s="20" t="s">
        <v>21</v>
      </c>
      <c r="B11" s="16" t="s">
        <v>22</v>
      </c>
    </row>
    <row r="12" spans="1:3" ht="16" x14ac:dyDescent="0.2">
      <c r="A12" s="20" t="s">
        <v>23</v>
      </c>
      <c r="B12" s="16" t="s">
        <v>24</v>
      </c>
    </row>
    <row r="13" spans="1:3" ht="16" x14ac:dyDescent="0.2">
      <c r="A13" s="20" t="s">
        <v>25</v>
      </c>
      <c r="B13" s="16" t="s">
        <v>74</v>
      </c>
    </row>
    <row r="14" spans="1:3" ht="16" x14ac:dyDescent="0.2">
      <c r="A14" s="31" t="s">
        <v>75</v>
      </c>
      <c r="B14" s="16" t="s">
        <v>76</v>
      </c>
    </row>
    <row r="15" spans="1:3" ht="16" x14ac:dyDescent="0.2">
      <c r="A15" s="31" t="s">
        <v>77</v>
      </c>
      <c r="B15" s="16" t="s">
        <v>78</v>
      </c>
    </row>
    <row r="16" spans="1:3" ht="16" x14ac:dyDescent="0.2">
      <c r="A16" s="32" t="s">
        <v>79</v>
      </c>
      <c r="B16" s="16" t="s">
        <v>80</v>
      </c>
    </row>
    <row r="17" spans="1:5" ht="16" x14ac:dyDescent="0.2">
      <c r="A17" s="31" t="s">
        <v>81</v>
      </c>
      <c r="B17" s="16" t="s">
        <v>82</v>
      </c>
    </row>
    <row r="18" spans="1:5" ht="16" x14ac:dyDescent="0.2">
      <c r="A18" s="31" t="s">
        <v>83</v>
      </c>
      <c r="B18" s="16" t="s">
        <v>84</v>
      </c>
    </row>
    <row r="19" spans="1:5" ht="16" x14ac:dyDescent="0.2">
      <c r="A19" s="31" t="s">
        <v>85</v>
      </c>
      <c r="B19" s="16" t="s">
        <v>86</v>
      </c>
    </row>
    <row r="20" spans="1:5" ht="16" x14ac:dyDescent="0.2">
      <c r="A20" s="31" t="s">
        <v>87</v>
      </c>
      <c r="B20" s="16" t="s">
        <v>88</v>
      </c>
    </row>
    <row r="21" spans="1:5" ht="16" x14ac:dyDescent="0.2">
      <c r="A21" s="31" t="s">
        <v>89</v>
      </c>
      <c r="B21" s="16" t="s">
        <v>90</v>
      </c>
    </row>
    <row r="22" spans="1:5" ht="64" x14ac:dyDescent="0.2">
      <c r="A22" s="33" t="s">
        <v>91</v>
      </c>
      <c r="B22" s="16" t="s">
        <v>92</v>
      </c>
      <c r="C22" s="17" t="s">
        <v>2</v>
      </c>
    </row>
    <row r="23" spans="1:5" ht="48" x14ac:dyDescent="0.2">
      <c r="A23" s="34" t="s">
        <v>93</v>
      </c>
      <c r="B23" s="16" t="s">
        <v>94</v>
      </c>
      <c r="C23" s="17"/>
      <c r="D23" s="17"/>
      <c r="E23" s="17"/>
    </row>
    <row r="24" spans="1:5" ht="16" x14ac:dyDescent="0.2">
      <c r="A24" s="30" t="s">
        <v>95</v>
      </c>
      <c r="B24" s="16" t="s">
        <v>96</v>
      </c>
    </row>
    <row r="25" spans="1:5" ht="16" x14ac:dyDescent="0.2">
      <c r="A25" s="33" t="s">
        <v>2</v>
      </c>
      <c r="B25" s="16" t="s">
        <v>97</v>
      </c>
    </row>
    <row r="27" spans="1:5" s="29" customFormat="1" x14ac:dyDescent="0.2"/>
    <row r="30" spans="1:5" x14ac:dyDescent="0.2">
      <c r="B30" s="28"/>
    </row>
    <row r="31" spans="1:5" x14ac:dyDescent="0.2">
      <c r="B31" s="28"/>
    </row>
    <row r="32" spans="1:5" x14ac:dyDescent="0.2">
      <c r="B32" s="28"/>
    </row>
    <row r="33" spans="1:2" x14ac:dyDescent="0.2">
      <c r="B33" s="29"/>
    </row>
    <row r="34" spans="1:2" x14ac:dyDescent="0.2">
      <c r="B34" s="25"/>
    </row>
    <row r="35" spans="1:2" x14ac:dyDescent="0.2">
      <c r="B35" s="29"/>
    </row>
    <row r="36" spans="1:2" x14ac:dyDescent="0.2">
      <c r="B36" s="29"/>
    </row>
    <row r="37" spans="1:2" x14ac:dyDescent="0.2">
      <c r="B37" s="25"/>
    </row>
    <row r="38" spans="1:2" x14ac:dyDescent="0.2">
      <c r="B38" s="29"/>
    </row>
    <row r="39" spans="1:2" x14ac:dyDescent="0.2">
      <c r="B39" s="29"/>
    </row>
    <row r="40" spans="1:2" x14ac:dyDescent="0.2">
      <c r="B40" s="29"/>
    </row>
    <row r="41" spans="1:2" x14ac:dyDescent="0.2">
      <c r="B41" s="29"/>
    </row>
    <row r="42" spans="1:2" x14ac:dyDescent="0.2">
      <c r="B42" s="29"/>
    </row>
    <row r="43" spans="1:2" s="15" customFormat="1" x14ac:dyDescent="0.2">
      <c r="A43" s="18"/>
      <c r="B43" s="30"/>
    </row>
    <row r="44" spans="1:2" x14ac:dyDescent="0.2">
      <c r="B44" s="27"/>
    </row>
    <row r="45" spans="1:2" s="15" customFormat="1" x14ac:dyDescent="0.2">
      <c r="A45" s="18"/>
      <c r="B45" s="30"/>
    </row>
    <row r="46" spans="1:2" x14ac:dyDescent="0.2">
      <c r="B46" s="26"/>
    </row>
    <row r="47" spans="1:2" s="15" customFormat="1" x14ac:dyDescent="0.2">
      <c r="A47" s="18"/>
      <c r="B47" s="30"/>
    </row>
    <row r="63" spans="1:1" x14ac:dyDescent="0.2">
      <c r="A63" s="20"/>
    </row>
    <row r="64" spans="1:1" ht="96.75" customHeight="1" x14ac:dyDescent="0.2">
      <c r="A64" s="20"/>
    </row>
    <row r="65" spans="1:3" x14ac:dyDescent="0.2">
      <c r="A65" s="20"/>
    </row>
    <row r="66" spans="1:3" ht="272.25" customHeight="1" x14ac:dyDescent="0.2">
      <c r="A66" s="20"/>
      <c r="C66" s="17"/>
    </row>
    <row r="67" spans="1:3" x14ac:dyDescent="0.2">
      <c r="A67" s="21"/>
    </row>
    <row r="68" spans="1:3" x14ac:dyDescent="0.2">
      <c r="A68" s="20"/>
    </row>
    <row r="69" spans="1:3" x14ac:dyDescent="0.2">
      <c r="A69" s="20"/>
      <c r="C69" s="17"/>
    </row>
    <row r="70" spans="1:3" ht="26.25" customHeight="1" x14ac:dyDescent="0.2">
      <c r="C70" s="17"/>
    </row>
    <row r="71" spans="1:3" ht="26.25" customHeight="1" x14ac:dyDescent="0.2">
      <c r="C71" s="17"/>
    </row>
  </sheetData>
  <hyperlinks>
    <hyperlink ref="C6" r:id="rId1" xr:uid="{48526BC2-AA12-47FF-9BB7-76155555403E}"/>
    <hyperlink ref="C7" r:id="rId2" xr:uid="{B9165CDF-D040-47EE-A292-77B7C4CF6219}"/>
    <hyperlink ref="C22" r:id="rId3" xr:uid="{A28FDE64-1D48-417A-AE79-FE15A9BD3C0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61DD6-742D-4F29-BEBD-ED75834437FD}">
  <dimension ref="A1:AD64"/>
  <sheetViews>
    <sheetView tabSelected="1" workbookViewId="0">
      <pane ySplit="2" topLeftCell="A3" activePane="bottomLeft" state="frozen"/>
      <selection pane="bottomLeft" activeCell="U50" sqref="U50"/>
    </sheetView>
  </sheetViews>
  <sheetFormatPr baseColWidth="10" defaultColWidth="9.1640625" defaultRowHeight="15" x14ac:dyDescent="0.2"/>
  <cols>
    <col min="1" max="1" width="8.6640625" style="10"/>
    <col min="2" max="2" width="11.5" style="10" bestFit="1" customWidth="1"/>
    <col min="3" max="3" width="9.1640625" style="10"/>
    <col min="4" max="4" width="14.5" style="9" customWidth="1"/>
    <col min="5" max="5" width="14.5" style="42" customWidth="1"/>
    <col min="6" max="6" width="14.5" style="9" customWidth="1"/>
    <col min="7" max="7" width="23.5" style="9" customWidth="1"/>
    <col min="8" max="8" width="23.5" style="42" customWidth="1"/>
    <col min="9" max="9" width="15.33203125" style="9" customWidth="1"/>
    <col min="10" max="10" width="16.83203125" style="9" customWidth="1"/>
    <col min="11" max="11" width="11.5" style="9" customWidth="1"/>
    <col min="12" max="12" width="16.83203125" style="9" customWidth="1"/>
    <col min="13" max="13" width="16.83203125" style="9" hidden="1" customWidth="1"/>
    <col min="14" max="14" width="20.1640625" style="3" hidden="1" customWidth="1"/>
    <col min="15" max="15" width="14.1640625" style="39" hidden="1" customWidth="1"/>
    <col min="16" max="16" width="18.5" style="3" hidden="1" customWidth="1"/>
    <col min="17" max="17" width="15.33203125" style="4" hidden="1" customWidth="1"/>
    <col min="18" max="18" width="16.6640625" style="3" hidden="1" customWidth="1"/>
    <col min="19" max="19" width="15.1640625" style="1" customWidth="1"/>
    <col min="20" max="20" width="16.33203125" style="5" customWidth="1"/>
    <col min="21" max="22" width="17.33203125" style="1" customWidth="1"/>
    <col min="23" max="23" width="17.33203125" style="8" customWidth="1"/>
    <col min="24" max="24" width="17.33203125" style="1" customWidth="1"/>
    <col min="25" max="27" width="9.1640625" style="9"/>
    <col min="28" max="28" width="8.83203125" style="9" customWidth="1"/>
    <col min="29" max="16384" width="9.1640625" style="9"/>
  </cols>
  <sheetData>
    <row r="1" spans="1:27" s="53" customFormat="1" ht="30" customHeight="1" x14ac:dyDescent="0.2">
      <c r="A1" s="52" t="s">
        <v>98</v>
      </c>
      <c r="B1" s="52"/>
      <c r="C1" s="52"/>
      <c r="N1" s="54"/>
      <c r="O1" s="55"/>
      <c r="P1" s="54"/>
      <c r="Q1" s="54"/>
      <c r="R1" s="54"/>
      <c r="S1" s="56"/>
      <c r="T1" s="56"/>
      <c r="U1" s="56"/>
      <c r="V1" s="56"/>
      <c r="W1" s="57"/>
      <c r="X1" s="56"/>
    </row>
    <row r="2" spans="1:27" s="12" customFormat="1" ht="64" x14ac:dyDescent="0.2">
      <c r="A2" s="11" t="s">
        <v>99</v>
      </c>
      <c r="B2" s="11" t="s">
        <v>100</v>
      </c>
      <c r="C2" s="11" t="s">
        <v>101</v>
      </c>
      <c r="D2" s="12" t="s">
        <v>102</v>
      </c>
      <c r="E2" s="58" t="s">
        <v>103</v>
      </c>
      <c r="F2" s="12" t="s">
        <v>104</v>
      </c>
      <c r="G2" s="12" t="s">
        <v>69</v>
      </c>
      <c r="H2" s="58" t="s">
        <v>105</v>
      </c>
      <c r="I2" s="12" t="s">
        <v>15</v>
      </c>
      <c r="J2" s="12" t="s">
        <v>19</v>
      </c>
      <c r="K2" s="12" t="s">
        <v>21</v>
      </c>
      <c r="L2" s="12" t="s">
        <v>23</v>
      </c>
      <c r="M2" s="12" t="s">
        <v>106</v>
      </c>
      <c r="N2" s="13" t="s">
        <v>107</v>
      </c>
      <c r="O2" s="59" t="s">
        <v>108</v>
      </c>
      <c r="P2" s="13" t="s">
        <v>109</v>
      </c>
      <c r="Q2" s="60" t="s">
        <v>110</v>
      </c>
      <c r="R2" s="13" t="s">
        <v>111</v>
      </c>
      <c r="S2" s="14" t="s">
        <v>75</v>
      </c>
      <c r="T2" s="61" t="s">
        <v>79</v>
      </c>
      <c r="U2" s="14" t="s">
        <v>85</v>
      </c>
      <c r="V2" s="12" t="s">
        <v>91</v>
      </c>
      <c r="W2" s="62" t="s">
        <v>93</v>
      </c>
      <c r="X2" s="14" t="s">
        <v>95</v>
      </c>
      <c r="Y2" s="12" t="s">
        <v>2</v>
      </c>
    </row>
    <row r="3" spans="1:27" s="37" customFormat="1" x14ac:dyDescent="0.2">
      <c r="A3" s="37">
        <v>1</v>
      </c>
      <c r="B3" s="38">
        <v>44602</v>
      </c>
      <c r="D3" s="37" t="s">
        <v>112</v>
      </c>
      <c r="E3" s="37" t="s">
        <v>113</v>
      </c>
      <c r="F3" s="37" t="s">
        <v>41</v>
      </c>
      <c r="G3" s="37" t="s">
        <v>114</v>
      </c>
      <c r="H3" s="37" t="s">
        <v>114</v>
      </c>
      <c r="I3" s="37" t="s">
        <v>115</v>
      </c>
      <c r="J3" s="37" t="s">
        <v>116</v>
      </c>
      <c r="K3" s="37" t="s">
        <v>117</v>
      </c>
      <c r="L3" s="37" t="s">
        <v>118</v>
      </c>
      <c r="M3" s="38">
        <v>44356</v>
      </c>
      <c r="N3" s="63">
        <v>1700000</v>
      </c>
      <c r="O3" s="64" t="s">
        <v>119</v>
      </c>
      <c r="P3" s="63">
        <v>1400000</v>
      </c>
      <c r="Q3" s="63"/>
      <c r="R3" s="63"/>
      <c r="S3" s="24"/>
      <c r="T3" s="24">
        <f>SUM(N3+P3+R3)</f>
        <v>3100000</v>
      </c>
      <c r="U3" s="24">
        <v>2200000000</v>
      </c>
      <c r="V3" s="24"/>
      <c r="W3" s="65" t="s">
        <v>120</v>
      </c>
      <c r="X3" s="24"/>
      <c r="Y3" s="66" t="s">
        <v>121</v>
      </c>
      <c r="Z3" s="66" t="s">
        <v>2</v>
      </c>
      <c r="AA3" s="66" t="s">
        <v>2</v>
      </c>
    </row>
    <row r="4" spans="1:27" s="37" customFormat="1" x14ac:dyDescent="0.2">
      <c r="A4" s="37">
        <v>1</v>
      </c>
      <c r="B4" s="38">
        <v>44602</v>
      </c>
      <c r="D4" s="37" t="s">
        <v>112</v>
      </c>
      <c r="E4" s="37" t="s">
        <v>113</v>
      </c>
      <c r="F4" s="37" t="s">
        <v>41</v>
      </c>
      <c r="G4" s="37" t="s">
        <v>114</v>
      </c>
      <c r="H4" s="37" t="s">
        <v>114</v>
      </c>
      <c r="I4" s="37" t="s">
        <v>115</v>
      </c>
      <c r="J4" s="37" t="s">
        <v>122</v>
      </c>
      <c r="K4" s="37" t="s">
        <v>123</v>
      </c>
      <c r="L4" s="37" t="s">
        <v>118</v>
      </c>
      <c r="M4" s="38">
        <v>44474</v>
      </c>
      <c r="N4" s="63">
        <v>300000</v>
      </c>
      <c r="O4" s="64"/>
      <c r="P4" s="63"/>
      <c r="Q4" s="63"/>
      <c r="R4" s="63"/>
      <c r="S4" s="24"/>
      <c r="T4" s="24">
        <f t="shared" ref="T4:T63" si="0">SUM(N4+P4+R4)</f>
        <v>300000</v>
      </c>
      <c r="U4" s="24"/>
      <c r="V4" s="24"/>
      <c r="W4" s="65" t="s">
        <v>124</v>
      </c>
      <c r="X4" s="24"/>
      <c r="Y4" s="66" t="s">
        <v>121</v>
      </c>
      <c r="Z4" s="66" t="s">
        <v>2</v>
      </c>
      <c r="AA4" s="66" t="s">
        <v>2</v>
      </c>
    </row>
    <row r="5" spans="1:27" s="37" customFormat="1" x14ac:dyDescent="0.2">
      <c r="A5" s="37">
        <v>1</v>
      </c>
      <c r="B5" s="38">
        <v>44602</v>
      </c>
      <c r="D5" s="37" t="s">
        <v>112</v>
      </c>
      <c r="E5" s="37" t="s">
        <v>113</v>
      </c>
      <c r="F5" s="37" t="s">
        <v>41</v>
      </c>
      <c r="G5" s="37" t="s">
        <v>114</v>
      </c>
      <c r="H5" s="37" t="s">
        <v>114</v>
      </c>
      <c r="I5" s="37" t="s">
        <v>115</v>
      </c>
      <c r="J5" s="37" t="s">
        <v>125</v>
      </c>
      <c r="K5" s="37" t="s">
        <v>126</v>
      </c>
      <c r="L5" s="37" t="s">
        <v>118</v>
      </c>
      <c r="M5" s="38">
        <v>44480</v>
      </c>
      <c r="N5" s="63">
        <v>60000</v>
      </c>
      <c r="O5" s="64"/>
      <c r="P5" s="63"/>
      <c r="Q5" s="63"/>
      <c r="R5" s="63"/>
      <c r="S5" s="24"/>
      <c r="T5" s="24">
        <f t="shared" si="0"/>
        <v>60000</v>
      </c>
      <c r="U5" s="24"/>
      <c r="V5" s="24"/>
      <c r="W5" s="65"/>
      <c r="X5" s="24"/>
      <c r="Y5" s="66" t="s">
        <v>121</v>
      </c>
      <c r="Z5" s="66" t="s">
        <v>2</v>
      </c>
    </row>
    <row r="6" spans="1:27" s="42" customFormat="1" x14ac:dyDescent="0.2">
      <c r="A6" s="37">
        <v>1</v>
      </c>
      <c r="B6" s="38">
        <v>44592</v>
      </c>
      <c r="C6" s="37"/>
      <c r="D6" s="37" t="s">
        <v>112</v>
      </c>
      <c r="E6" s="37" t="s">
        <v>113</v>
      </c>
      <c r="F6" s="37" t="s">
        <v>41</v>
      </c>
      <c r="G6" s="37" t="s">
        <v>114</v>
      </c>
      <c r="H6" s="37" t="s">
        <v>114</v>
      </c>
      <c r="I6" s="37" t="s">
        <v>115</v>
      </c>
      <c r="J6" s="37" t="s">
        <v>127</v>
      </c>
      <c r="K6" s="37" t="s">
        <v>128</v>
      </c>
      <c r="L6" s="37" t="s">
        <v>118</v>
      </c>
      <c r="M6" s="38">
        <v>44475</v>
      </c>
      <c r="N6" s="4">
        <v>242000</v>
      </c>
      <c r="O6" s="39"/>
      <c r="P6" s="4"/>
      <c r="Q6" s="4"/>
      <c r="R6" s="4"/>
      <c r="S6" s="5"/>
      <c r="T6" s="24">
        <f t="shared" si="0"/>
        <v>242000</v>
      </c>
      <c r="U6" s="5"/>
      <c r="V6" s="5"/>
      <c r="W6" s="40" t="s">
        <v>129</v>
      </c>
      <c r="X6" s="5"/>
      <c r="Y6" s="41" t="s">
        <v>2</v>
      </c>
      <c r="Z6" s="41" t="s">
        <v>2</v>
      </c>
    </row>
    <row r="7" spans="1:27" s="42" customFormat="1" x14ac:dyDescent="0.2">
      <c r="A7" s="37">
        <v>1</v>
      </c>
      <c r="B7" s="38">
        <v>44592</v>
      </c>
      <c r="C7" s="37"/>
      <c r="D7" s="37" t="s">
        <v>112</v>
      </c>
      <c r="E7" s="37" t="s">
        <v>113</v>
      </c>
      <c r="F7" s="37" t="s">
        <v>41</v>
      </c>
      <c r="G7" s="37" t="s">
        <v>114</v>
      </c>
      <c r="H7" s="37" t="s">
        <v>114</v>
      </c>
      <c r="I7" s="37" t="s">
        <v>115</v>
      </c>
      <c r="J7" s="37" t="s">
        <v>130</v>
      </c>
      <c r="K7" s="37" t="s">
        <v>131</v>
      </c>
      <c r="L7" s="37" t="s">
        <v>132</v>
      </c>
      <c r="M7" s="38">
        <v>44476</v>
      </c>
      <c r="N7" s="4">
        <v>150000</v>
      </c>
      <c r="O7" s="39"/>
      <c r="P7" s="4"/>
      <c r="Q7" s="4"/>
      <c r="R7" s="4"/>
      <c r="S7" s="5"/>
      <c r="T7" s="24">
        <f t="shared" si="0"/>
        <v>150000</v>
      </c>
      <c r="U7" s="5"/>
      <c r="V7" s="5"/>
      <c r="W7" s="40"/>
      <c r="X7" s="5"/>
      <c r="Y7" s="66" t="s">
        <v>121</v>
      </c>
      <c r="Z7" s="41" t="s">
        <v>2</v>
      </c>
    </row>
    <row r="8" spans="1:27" s="42" customFormat="1" x14ac:dyDescent="0.2">
      <c r="A8" s="37">
        <v>1</v>
      </c>
      <c r="B8" s="38">
        <v>44592</v>
      </c>
      <c r="C8" s="37"/>
      <c r="D8" s="37" t="s">
        <v>112</v>
      </c>
      <c r="E8" s="37" t="s">
        <v>113</v>
      </c>
      <c r="F8" s="37" t="s">
        <v>41</v>
      </c>
      <c r="G8" s="37" t="s">
        <v>114</v>
      </c>
      <c r="H8" s="37" t="s">
        <v>114</v>
      </c>
      <c r="I8" s="37" t="s">
        <v>115</v>
      </c>
      <c r="J8" s="37" t="s">
        <v>133</v>
      </c>
      <c r="K8" s="37" t="s">
        <v>134</v>
      </c>
      <c r="L8" s="37" t="s">
        <v>118</v>
      </c>
      <c r="M8" s="38">
        <v>44489</v>
      </c>
      <c r="N8" s="4">
        <v>480000</v>
      </c>
      <c r="O8" s="39" t="s">
        <v>135</v>
      </c>
      <c r="P8" s="4">
        <v>1750000</v>
      </c>
      <c r="Q8" s="4"/>
      <c r="R8" s="4"/>
      <c r="S8" s="5"/>
      <c r="T8" s="24">
        <f t="shared" si="0"/>
        <v>2230000</v>
      </c>
      <c r="U8" s="5"/>
      <c r="V8" s="5"/>
      <c r="W8" s="40" t="s">
        <v>136</v>
      </c>
      <c r="X8" s="5"/>
      <c r="Y8" s="66" t="s">
        <v>2</v>
      </c>
      <c r="Z8" s="41" t="s">
        <v>2</v>
      </c>
      <c r="AA8" s="41" t="s">
        <v>2</v>
      </c>
    </row>
    <row r="9" spans="1:27" s="42" customFormat="1" x14ac:dyDescent="0.2">
      <c r="A9" s="37">
        <v>1</v>
      </c>
      <c r="B9" s="38">
        <v>44602</v>
      </c>
      <c r="C9" s="37"/>
      <c r="D9" s="37" t="s">
        <v>137</v>
      </c>
      <c r="E9" s="37" t="s">
        <v>113</v>
      </c>
      <c r="F9" s="37" t="s">
        <v>138</v>
      </c>
      <c r="G9" s="37" t="s">
        <v>114</v>
      </c>
      <c r="H9" s="37" t="s">
        <v>114</v>
      </c>
      <c r="I9" s="37" t="s">
        <v>115</v>
      </c>
      <c r="J9" s="37" t="s">
        <v>139</v>
      </c>
      <c r="K9" s="37" t="s">
        <v>140</v>
      </c>
      <c r="L9" s="37" t="s">
        <v>141</v>
      </c>
      <c r="M9" s="38">
        <v>44496</v>
      </c>
      <c r="N9" s="4">
        <v>300000</v>
      </c>
      <c r="O9" s="39"/>
      <c r="P9" s="4"/>
      <c r="Q9" s="4"/>
      <c r="R9" s="4"/>
      <c r="S9" s="5"/>
      <c r="T9" s="24">
        <f t="shared" si="0"/>
        <v>300000</v>
      </c>
      <c r="U9" s="5"/>
      <c r="V9" s="5"/>
      <c r="W9" s="40"/>
      <c r="X9" s="5"/>
      <c r="Y9" s="66" t="s">
        <v>2</v>
      </c>
      <c r="Z9" s="41" t="s">
        <v>2</v>
      </c>
      <c r="AA9" s="41" t="s">
        <v>2</v>
      </c>
    </row>
    <row r="10" spans="1:27" s="42" customFormat="1" x14ac:dyDescent="0.2">
      <c r="A10" s="37">
        <v>1</v>
      </c>
      <c r="B10" s="38">
        <v>44602</v>
      </c>
      <c r="C10" s="37"/>
      <c r="D10" s="37" t="s">
        <v>112</v>
      </c>
      <c r="E10" s="37" t="s">
        <v>113</v>
      </c>
      <c r="F10" s="37" t="s">
        <v>41</v>
      </c>
      <c r="G10" s="37" t="s">
        <v>114</v>
      </c>
      <c r="H10" s="37" t="s">
        <v>114</v>
      </c>
      <c r="I10" s="37" t="s">
        <v>115</v>
      </c>
      <c r="J10" s="37" t="s">
        <v>142</v>
      </c>
      <c r="K10" s="37" t="s">
        <v>143</v>
      </c>
      <c r="L10" s="37" t="s">
        <v>141</v>
      </c>
      <c r="M10" s="38">
        <v>44494</v>
      </c>
      <c r="N10" s="4">
        <v>400000</v>
      </c>
      <c r="O10" s="39"/>
      <c r="P10" s="4"/>
      <c r="Q10" s="4"/>
      <c r="R10" s="4"/>
      <c r="S10" s="5">
        <v>600000</v>
      </c>
      <c r="T10" s="24">
        <f t="shared" si="0"/>
        <v>400000</v>
      </c>
      <c r="U10" s="5"/>
      <c r="V10" s="5"/>
      <c r="W10" s="40" t="s">
        <v>144</v>
      </c>
      <c r="X10" s="5" t="s">
        <v>145</v>
      </c>
      <c r="Y10" s="66" t="s">
        <v>121</v>
      </c>
      <c r="Z10" s="41" t="s">
        <v>2</v>
      </c>
    </row>
    <row r="11" spans="1:27" s="42" customFormat="1" x14ac:dyDescent="0.2">
      <c r="A11" s="37">
        <v>1</v>
      </c>
      <c r="B11" s="38">
        <v>44602</v>
      </c>
      <c r="C11" s="37"/>
      <c r="D11" s="37" t="s">
        <v>112</v>
      </c>
      <c r="E11" s="37" t="s">
        <v>113</v>
      </c>
      <c r="F11" s="37" t="s">
        <v>41</v>
      </c>
      <c r="G11" s="37" t="s">
        <v>114</v>
      </c>
      <c r="H11" s="37" t="s">
        <v>114</v>
      </c>
      <c r="I11" s="37" t="s">
        <v>115</v>
      </c>
      <c r="J11" s="37" t="s">
        <v>146</v>
      </c>
      <c r="K11" s="37" t="s">
        <v>147</v>
      </c>
      <c r="L11" s="37" t="s">
        <v>132</v>
      </c>
      <c r="M11" s="38">
        <v>44525</v>
      </c>
      <c r="N11" s="4">
        <v>50000</v>
      </c>
      <c r="O11" s="39"/>
      <c r="P11" s="4"/>
      <c r="Q11" s="4"/>
      <c r="R11" s="4"/>
      <c r="S11" s="5"/>
      <c r="T11" s="24">
        <f t="shared" si="0"/>
        <v>50000</v>
      </c>
      <c r="U11" s="5"/>
      <c r="V11" s="5"/>
      <c r="W11" s="40" t="s">
        <v>129</v>
      </c>
      <c r="X11" s="5"/>
      <c r="Y11" s="66" t="s">
        <v>2</v>
      </c>
      <c r="Z11" s="41" t="s">
        <v>2</v>
      </c>
    </row>
    <row r="12" spans="1:27" s="42" customFormat="1" x14ac:dyDescent="0.2">
      <c r="A12" s="37">
        <v>1</v>
      </c>
      <c r="B12" s="38">
        <v>44602</v>
      </c>
      <c r="C12" s="37"/>
      <c r="D12" s="37" t="s">
        <v>112</v>
      </c>
      <c r="E12" s="37" t="s">
        <v>113</v>
      </c>
      <c r="F12" s="37" t="s">
        <v>41</v>
      </c>
      <c r="G12" s="37" t="s">
        <v>114</v>
      </c>
      <c r="H12" s="37" t="s">
        <v>114</v>
      </c>
      <c r="I12" s="37" t="s">
        <v>115</v>
      </c>
      <c r="J12" s="37" t="s">
        <v>148</v>
      </c>
      <c r="K12" s="37" t="s">
        <v>149</v>
      </c>
      <c r="L12" s="37" t="s">
        <v>118</v>
      </c>
      <c r="M12" s="38">
        <v>44510</v>
      </c>
      <c r="N12" s="4">
        <v>10000</v>
      </c>
      <c r="O12" s="39"/>
      <c r="P12" s="4"/>
      <c r="Q12" s="4"/>
      <c r="R12" s="4"/>
      <c r="S12" s="5"/>
      <c r="T12" s="24">
        <f t="shared" si="0"/>
        <v>10000</v>
      </c>
      <c r="U12" s="5"/>
      <c r="V12" s="5"/>
      <c r="W12" s="40" t="s">
        <v>150</v>
      </c>
      <c r="X12" s="5"/>
      <c r="Y12" s="66" t="s">
        <v>121</v>
      </c>
      <c r="Z12" s="41" t="s">
        <v>2</v>
      </c>
      <c r="AA12" s="41" t="s">
        <v>2</v>
      </c>
    </row>
    <row r="13" spans="1:27" s="42" customFormat="1" x14ac:dyDescent="0.2">
      <c r="A13" s="37">
        <v>1</v>
      </c>
      <c r="B13" s="38">
        <v>44602</v>
      </c>
      <c r="C13" s="37"/>
      <c r="D13" s="37" t="s">
        <v>112</v>
      </c>
      <c r="E13" s="37" t="s">
        <v>113</v>
      </c>
      <c r="F13" s="37" t="s">
        <v>41</v>
      </c>
      <c r="G13" s="37" t="s">
        <v>114</v>
      </c>
      <c r="H13" s="37" t="s">
        <v>114</v>
      </c>
      <c r="I13" s="37" t="s">
        <v>115</v>
      </c>
      <c r="J13" s="37" t="s">
        <v>151</v>
      </c>
      <c r="K13" s="37" t="s">
        <v>152</v>
      </c>
      <c r="L13" s="37" t="s">
        <v>118</v>
      </c>
      <c r="M13" s="38">
        <v>44475</v>
      </c>
      <c r="N13" s="4"/>
      <c r="O13" s="39"/>
      <c r="P13" s="4"/>
      <c r="Q13" s="4"/>
      <c r="R13" s="4"/>
      <c r="S13" s="5"/>
      <c r="T13" s="24">
        <f t="shared" si="0"/>
        <v>0</v>
      </c>
      <c r="U13" s="5"/>
      <c r="V13" s="5"/>
      <c r="W13" s="40"/>
      <c r="X13" s="5" t="s">
        <v>153</v>
      </c>
      <c r="Y13" s="41" t="s">
        <v>121</v>
      </c>
      <c r="Z13" s="41" t="s">
        <v>2</v>
      </c>
    </row>
    <row r="14" spans="1:27" s="42" customFormat="1" x14ac:dyDescent="0.2">
      <c r="A14" s="37">
        <v>1</v>
      </c>
      <c r="B14" s="38">
        <v>44602</v>
      </c>
      <c r="C14" s="37"/>
      <c r="D14" s="37" t="s">
        <v>112</v>
      </c>
      <c r="E14" s="37" t="s">
        <v>113</v>
      </c>
      <c r="F14" s="37" t="s">
        <v>41</v>
      </c>
      <c r="G14" s="37" t="s">
        <v>114</v>
      </c>
      <c r="H14" s="37" t="s">
        <v>114</v>
      </c>
      <c r="I14" s="37" t="s">
        <v>115</v>
      </c>
      <c r="J14" s="37" t="s">
        <v>154</v>
      </c>
      <c r="K14" s="37" t="s">
        <v>155</v>
      </c>
      <c r="L14" s="37" t="s">
        <v>118</v>
      </c>
      <c r="M14" s="38">
        <v>44564</v>
      </c>
      <c r="N14" s="4">
        <v>10000</v>
      </c>
      <c r="O14" s="39"/>
      <c r="P14" s="4"/>
      <c r="Q14" s="4"/>
      <c r="R14" s="4"/>
      <c r="S14" s="5"/>
      <c r="T14" s="24">
        <f t="shared" si="0"/>
        <v>10000</v>
      </c>
      <c r="U14" s="5"/>
      <c r="V14" s="5"/>
      <c r="W14" s="40"/>
      <c r="X14" s="5"/>
      <c r="Y14" s="41" t="s">
        <v>2</v>
      </c>
    </row>
    <row r="15" spans="1:27" s="42" customFormat="1" x14ac:dyDescent="0.2">
      <c r="A15" s="37">
        <v>1</v>
      </c>
      <c r="B15" s="38">
        <v>44602</v>
      </c>
      <c r="C15" s="37"/>
      <c r="D15" s="37" t="s">
        <v>112</v>
      </c>
      <c r="E15" s="37" t="s">
        <v>113</v>
      </c>
      <c r="F15" s="37" t="s">
        <v>41</v>
      </c>
      <c r="G15" s="37" t="s">
        <v>114</v>
      </c>
      <c r="H15" s="37" t="s">
        <v>114</v>
      </c>
      <c r="I15" s="37" t="s">
        <v>115</v>
      </c>
      <c r="J15" s="37" t="s">
        <v>156</v>
      </c>
      <c r="K15" s="37" t="s">
        <v>157</v>
      </c>
      <c r="L15" s="37" t="s">
        <v>118</v>
      </c>
      <c r="M15" s="38">
        <v>44518</v>
      </c>
      <c r="N15" s="4">
        <v>52000</v>
      </c>
      <c r="O15" s="39"/>
      <c r="P15" s="4"/>
      <c r="Q15" s="4"/>
      <c r="R15" s="4"/>
      <c r="S15" s="5"/>
      <c r="T15" s="24">
        <f t="shared" si="0"/>
        <v>52000</v>
      </c>
      <c r="U15" s="5"/>
      <c r="V15" s="5"/>
      <c r="W15" s="40"/>
      <c r="X15" s="5"/>
      <c r="Y15" s="41" t="s">
        <v>121</v>
      </c>
      <c r="Z15" s="41" t="s">
        <v>2</v>
      </c>
    </row>
    <row r="16" spans="1:27" s="42" customFormat="1" x14ac:dyDescent="0.2">
      <c r="A16" s="37">
        <v>1</v>
      </c>
      <c r="B16" s="38">
        <v>44602</v>
      </c>
      <c r="C16" s="37"/>
      <c r="D16" s="37" t="s">
        <v>112</v>
      </c>
      <c r="E16" s="37" t="s">
        <v>113</v>
      </c>
      <c r="F16" s="37" t="s">
        <v>41</v>
      </c>
      <c r="G16" s="37" t="s">
        <v>114</v>
      </c>
      <c r="H16" s="37" t="s">
        <v>114</v>
      </c>
      <c r="I16" s="37" t="s">
        <v>115</v>
      </c>
      <c r="J16" s="37" t="s">
        <v>158</v>
      </c>
      <c r="K16" s="37" t="s">
        <v>159</v>
      </c>
      <c r="L16" s="37" t="s">
        <v>118</v>
      </c>
      <c r="M16" s="38">
        <v>44510</v>
      </c>
      <c r="N16" s="4">
        <v>1600000</v>
      </c>
      <c r="O16" s="39"/>
      <c r="P16" s="4"/>
      <c r="Q16" s="4"/>
      <c r="R16" s="4"/>
      <c r="S16" s="5"/>
      <c r="T16" s="24">
        <f t="shared" si="0"/>
        <v>1600000</v>
      </c>
      <c r="U16" s="5">
        <v>1200000000</v>
      </c>
      <c r="V16" s="5"/>
      <c r="W16" s="40" t="s">
        <v>160</v>
      </c>
      <c r="X16" s="5"/>
      <c r="Y16" s="41" t="s">
        <v>121</v>
      </c>
      <c r="Z16" s="41" t="s">
        <v>2</v>
      </c>
      <c r="AA16" s="41" t="s">
        <v>2</v>
      </c>
    </row>
    <row r="17" spans="1:30" s="42" customFormat="1" x14ac:dyDescent="0.2">
      <c r="A17" s="37">
        <v>1</v>
      </c>
      <c r="B17" s="38">
        <v>44593</v>
      </c>
      <c r="C17" s="37"/>
      <c r="D17" s="37" t="s">
        <v>112</v>
      </c>
      <c r="E17" s="37" t="s">
        <v>113</v>
      </c>
      <c r="F17" s="37" t="s">
        <v>41</v>
      </c>
      <c r="G17" s="37" t="s">
        <v>114</v>
      </c>
      <c r="H17" s="37" t="s">
        <v>114</v>
      </c>
      <c r="I17" s="37" t="s">
        <v>115</v>
      </c>
      <c r="J17" s="37" t="s">
        <v>161</v>
      </c>
      <c r="K17" s="37" t="s">
        <v>162</v>
      </c>
      <c r="L17" s="37" t="s">
        <v>118</v>
      </c>
      <c r="M17" s="38">
        <v>44523</v>
      </c>
      <c r="N17" s="4">
        <v>8640</v>
      </c>
      <c r="O17" s="39"/>
      <c r="P17" s="4"/>
      <c r="Q17" s="4"/>
      <c r="R17" s="4"/>
      <c r="S17" s="5"/>
      <c r="T17" s="24">
        <f t="shared" si="0"/>
        <v>8640</v>
      </c>
      <c r="U17" s="5"/>
      <c r="V17" s="5"/>
      <c r="W17" s="40"/>
      <c r="X17" s="5"/>
      <c r="Y17" s="41" t="s">
        <v>121</v>
      </c>
      <c r="Z17" s="41" t="s">
        <v>2</v>
      </c>
    </row>
    <row r="18" spans="1:30" s="42" customFormat="1" x14ac:dyDescent="0.2">
      <c r="A18" s="37">
        <v>1</v>
      </c>
      <c r="B18" s="38">
        <v>44593</v>
      </c>
      <c r="C18" s="37"/>
      <c r="D18" s="37" t="s">
        <v>112</v>
      </c>
      <c r="E18" s="37" t="s">
        <v>113</v>
      </c>
      <c r="F18" s="37" t="s">
        <v>41</v>
      </c>
      <c r="G18" s="37" t="s">
        <v>114</v>
      </c>
      <c r="H18" s="37" t="s">
        <v>114</v>
      </c>
      <c r="I18" s="37" t="s">
        <v>115</v>
      </c>
      <c r="J18" s="37" t="s">
        <v>163</v>
      </c>
      <c r="K18" s="37" t="s">
        <v>164</v>
      </c>
      <c r="L18" s="37" t="s">
        <v>118</v>
      </c>
      <c r="M18" s="38">
        <v>44533</v>
      </c>
      <c r="N18" s="4">
        <v>500000</v>
      </c>
      <c r="O18" s="39"/>
      <c r="P18" s="4"/>
      <c r="Q18" s="4"/>
      <c r="R18" s="4"/>
      <c r="S18" s="5">
        <v>500000</v>
      </c>
      <c r="T18" s="24">
        <f t="shared" si="0"/>
        <v>500000</v>
      </c>
      <c r="U18" s="5"/>
      <c r="V18" s="5"/>
      <c r="W18" s="40" t="s">
        <v>129</v>
      </c>
      <c r="X18" s="5" t="s">
        <v>165</v>
      </c>
      <c r="Y18" s="41" t="s">
        <v>2</v>
      </c>
      <c r="Z18" s="41" t="s">
        <v>2</v>
      </c>
    </row>
    <row r="19" spans="1:30" s="42" customFormat="1" x14ac:dyDescent="0.2">
      <c r="A19" s="37">
        <v>1</v>
      </c>
      <c r="B19" s="38">
        <v>44617</v>
      </c>
      <c r="C19" s="37"/>
      <c r="D19" s="37" t="s">
        <v>112</v>
      </c>
      <c r="E19" s="37" t="s">
        <v>113</v>
      </c>
      <c r="F19" s="37" t="s">
        <v>41</v>
      </c>
      <c r="G19" s="37" t="s">
        <v>114</v>
      </c>
      <c r="H19" s="37" t="s">
        <v>114</v>
      </c>
      <c r="I19" s="37" t="s">
        <v>115</v>
      </c>
      <c r="J19" s="37" t="s">
        <v>166</v>
      </c>
      <c r="K19" s="37" t="s">
        <v>167</v>
      </c>
      <c r="L19" s="37" t="s">
        <v>141</v>
      </c>
      <c r="M19" s="38">
        <v>44546</v>
      </c>
      <c r="N19" s="4">
        <v>300000</v>
      </c>
      <c r="O19" s="39"/>
      <c r="P19" s="4"/>
      <c r="Q19" s="4"/>
      <c r="R19" s="4"/>
      <c r="S19" s="5"/>
      <c r="T19" s="24">
        <f t="shared" si="0"/>
        <v>300000</v>
      </c>
      <c r="U19" s="5"/>
      <c r="V19" s="5"/>
      <c r="W19" s="40"/>
      <c r="X19" s="5"/>
      <c r="Y19" s="41" t="s">
        <v>2</v>
      </c>
      <c r="Z19" s="41"/>
    </row>
    <row r="20" spans="1:30" s="42" customFormat="1" x14ac:dyDescent="0.2">
      <c r="A20" s="37">
        <v>1</v>
      </c>
      <c r="B20" s="38">
        <v>44579</v>
      </c>
      <c r="C20" s="37"/>
      <c r="D20" s="37" t="s">
        <v>112</v>
      </c>
      <c r="E20" s="37" t="s">
        <v>113</v>
      </c>
      <c r="F20" s="37" t="s">
        <v>41</v>
      </c>
      <c r="G20" s="37" t="s">
        <v>114</v>
      </c>
      <c r="H20" s="37" t="s">
        <v>114</v>
      </c>
      <c r="I20" s="37" t="s">
        <v>115</v>
      </c>
      <c r="J20" s="37" t="s">
        <v>168</v>
      </c>
      <c r="K20" s="37"/>
      <c r="L20" s="37" t="s">
        <v>169</v>
      </c>
      <c r="M20" s="38">
        <v>44579</v>
      </c>
      <c r="N20" s="4">
        <v>3000000</v>
      </c>
      <c r="O20" s="39"/>
      <c r="P20" s="4"/>
      <c r="Q20" s="4"/>
      <c r="R20" s="4"/>
      <c r="S20" s="5"/>
      <c r="T20" s="24">
        <f t="shared" si="0"/>
        <v>3000000</v>
      </c>
      <c r="U20" s="5"/>
      <c r="V20" s="5"/>
      <c r="W20" s="40"/>
      <c r="X20" s="5"/>
      <c r="Y20" s="66" t="s">
        <v>121</v>
      </c>
    </row>
    <row r="21" spans="1:30" s="75" customFormat="1" x14ac:dyDescent="0.2">
      <c r="A21" s="67">
        <v>2</v>
      </c>
      <c r="B21" s="68">
        <v>44588</v>
      </c>
      <c r="C21" s="69"/>
      <c r="D21" s="69" t="s">
        <v>170</v>
      </c>
      <c r="E21" s="69" t="s">
        <v>171</v>
      </c>
      <c r="F21" s="69" t="s">
        <v>43</v>
      </c>
      <c r="G21" s="69" t="s">
        <v>172</v>
      </c>
      <c r="H21" s="69" t="s">
        <v>43</v>
      </c>
      <c r="I21" s="69" t="s">
        <v>115</v>
      </c>
      <c r="J21" s="69" t="s">
        <v>133</v>
      </c>
      <c r="K21" s="69" t="s">
        <v>134</v>
      </c>
      <c r="L21" s="69" t="s">
        <v>118</v>
      </c>
      <c r="M21" s="68">
        <v>44489</v>
      </c>
      <c r="N21" s="70">
        <v>250000</v>
      </c>
      <c r="O21" s="71" t="s">
        <v>135</v>
      </c>
      <c r="P21" s="70">
        <v>2500000</v>
      </c>
      <c r="Q21" s="70"/>
      <c r="R21" s="70"/>
      <c r="S21" s="72"/>
      <c r="T21" s="77">
        <f t="shared" si="0"/>
        <v>2750000</v>
      </c>
      <c r="U21" s="72"/>
      <c r="V21" s="72"/>
      <c r="W21" s="73"/>
      <c r="X21" s="72"/>
      <c r="Y21" s="74" t="s">
        <v>2</v>
      </c>
      <c r="Z21" s="74" t="s">
        <v>2</v>
      </c>
    </row>
    <row r="22" spans="1:30" s="75" customFormat="1" x14ac:dyDescent="0.2">
      <c r="A22" s="67">
        <v>2</v>
      </c>
      <c r="B22" s="68">
        <v>44572</v>
      </c>
      <c r="C22" s="69"/>
      <c r="D22" s="69" t="s">
        <v>170</v>
      </c>
      <c r="E22" s="69" t="s">
        <v>171</v>
      </c>
      <c r="F22" s="69" t="s">
        <v>43</v>
      </c>
      <c r="G22" s="69" t="s">
        <v>172</v>
      </c>
      <c r="H22" s="69" t="s">
        <v>43</v>
      </c>
      <c r="I22" s="69" t="s">
        <v>115</v>
      </c>
      <c r="J22" s="69" t="s">
        <v>154</v>
      </c>
      <c r="K22" s="69" t="s">
        <v>155</v>
      </c>
      <c r="L22" s="69" t="s">
        <v>118</v>
      </c>
      <c r="M22" s="68">
        <v>44564</v>
      </c>
      <c r="N22" s="70">
        <v>10000</v>
      </c>
      <c r="O22" s="71"/>
      <c r="P22" s="70"/>
      <c r="Q22" s="70"/>
      <c r="R22" s="70"/>
      <c r="S22" s="72"/>
      <c r="T22" s="77">
        <f t="shared" si="0"/>
        <v>10000</v>
      </c>
      <c r="U22" s="72"/>
      <c r="V22" s="72"/>
      <c r="W22" s="73"/>
      <c r="X22" s="72"/>
      <c r="Y22" s="76" t="s">
        <v>121</v>
      </c>
    </row>
    <row r="23" spans="1:30" s="75" customFormat="1" x14ac:dyDescent="0.2">
      <c r="A23" s="67">
        <v>2</v>
      </c>
      <c r="B23" s="68">
        <v>44588</v>
      </c>
      <c r="C23" s="69"/>
      <c r="D23" s="69" t="s">
        <v>170</v>
      </c>
      <c r="E23" s="69" t="s">
        <v>171</v>
      </c>
      <c r="F23" s="69" t="s">
        <v>43</v>
      </c>
      <c r="G23" s="69" t="s">
        <v>172</v>
      </c>
      <c r="H23" s="69" t="s">
        <v>43</v>
      </c>
      <c r="I23" s="69" t="s">
        <v>115</v>
      </c>
      <c r="J23" s="69" t="s">
        <v>173</v>
      </c>
      <c r="K23" s="69" t="s">
        <v>174</v>
      </c>
      <c r="L23" s="69" t="s">
        <v>118</v>
      </c>
      <c r="M23" s="68">
        <v>44555</v>
      </c>
      <c r="N23" s="70">
        <v>100000</v>
      </c>
      <c r="O23" s="71"/>
      <c r="P23" s="70"/>
      <c r="Q23" s="70"/>
      <c r="R23" s="70"/>
      <c r="S23" s="72"/>
      <c r="T23" s="77">
        <f t="shared" si="0"/>
        <v>100000</v>
      </c>
      <c r="U23" s="72"/>
      <c r="V23" s="72"/>
      <c r="W23" s="73"/>
      <c r="X23" s="72"/>
      <c r="Y23" s="76" t="s">
        <v>121</v>
      </c>
      <c r="Z23" s="74" t="s">
        <v>2</v>
      </c>
    </row>
    <row r="24" spans="1:30" s="75" customFormat="1" x14ac:dyDescent="0.2">
      <c r="A24" s="67">
        <v>2</v>
      </c>
      <c r="B24" s="68">
        <v>44588</v>
      </c>
      <c r="C24" s="69"/>
      <c r="D24" s="69" t="s">
        <v>170</v>
      </c>
      <c r="E24" s="69" t="s">
        <v>171</v>
      </c>
      <c r="F24" s="69" t="s">
        <v>43</v>
      </c>
      <c r="G24" s="69" t="s">
        <v>172</v>
      </c>
      <c r="H24" s="69" t="s">
        <v>43</v>
      </c>
      <c r="I24" s="69" t="s">
        <v>115</v>
      </c>
      <c r="J24" s="69" t="s">
        <v>122</v>
      </c>
      <c r="K24" s="69" t="s">
        <v>123</v>
      </c>
      <c r="L24" s="69" t="s">
        <v>118</v>
      </c>
      <c r="M24" s="68">
        <v>44486</v>
      </c>
      <c r="N24" s="70">
        <v>500000</v>
      </c>
      <c r="O24" s="71"/>
      <c r="P24" s="70"/>
      <c r="Q24" s="70"/>
      <c r="R24" s="70"/>
      <c r="S24" s="72"/>
      <c r="T24" s="77">
        <f t="shared" si="0"/>
        <v>500000</v>
      </c>
      <c r="U24" s="72"/>
      <c r="V24" s="72"/>
      <c r="W24" s="73" t="s">
        <v>124</v>
      </c>
      <c r="X24" s="72"/>
      <c r="Y24" s="74" t="s">
        <v>121</v>
      </c>
      <c r="Z24" s="74" t="s">
        <v>2</v>
      </c>
      <c r="AA24" s="76" t="s">
        <v>2</v>
      </c>
    </row>
    <row r="25" spans="1:30" s="75" customFormat="1" x14ac:dyDescent="0.2">
      <c r="A25" s="67">
        <v>2</v>
      </c>
      <c r="B25" s="68">
        <v>44575</v>
      </c>
      <c r="C25" s="69"/>
      <c r="D25" s="69" t="s">
        <v>170</v>
      </c>
      <c r="E25" s="69" t="s">
        <v>171</v>
      </c>
      <c r="F25" s="69" t="s">
        <v>43</v>
      </c>
      <c r="G25" s="69" t="s">
        <v>172</v>
      </c>
      <c r="H25" s="69" t="s">
        <v>43</v>
      </c>
      <c r="I25" s="69" t="s">
        <v>115</v>
      </c>
      <c r="J25" s="69" t="s">
        <v>127</v>
      </c>
      <c r="K25" s="69" t="s">
        <v>128</v>
      </c>
      <c r="L25" s="69" t="s">
        <v>118</v>
      </c>
      <c r="M25" s="68">
        <v>44566</v>
      </c>
      <c r="N25" s="70">
        <v>362000</v>
      </c>
      <c r="O25" s="71" t="s">
        <v>175</v>
      </c>
      <c r="P25" s="70">
        <v>400000</v>
      </c>
      <c r="Q25" s="70"/>
      <c r="R25" s="70"/>
      <c r="S25" s="72"/>
      <c r="T25" s="77">
        <f t="shared" si="0"/>
        <v>762000</v>
      </c>
      <c r="U25" s="72"/>
      <c r="V25" s="72"/>
      <c r="W25" s="73" t="s">
        <v>176</v>
      </c>
      <c r="X25" s="72"/>
      <c r="Y25" s="74" t="s">
        <v>121</v>
      </c>
      <c r="Z25" s="76" t="s">
        <v>177</v>
      </c>
      <c r="AA25" s="74" t="s">
        <v>2</v>
      </c>
      <c r="AB25" s="74" t="s">
        <v>2</v>
      </c>
      <c r="AC25" s="74" t="s">
        <v>2</v>
      </c>
      <c r="AD25" s="74" t="s">
        <v>178</v>
      </c>
    </row>
    <row r="26" spans="1:30" s="48" customFormat="1" x14ac:dyDescent="0.2">
      <c r="A26" s="43">
        <v>2</v>
      </c>
      <c r="B26" s="44">
        <v>44572</v>
      </c>
      <c r="C26" s="45"/>
      <c r="D26" s="45" t="s">
        <v>170</v>
      </c>
      <c r="E26" s="45" t="s">
        <v>171</v>
      </c>
      <c r="F26" s="45" t="s">
        <v>43</v>
      </c>
      <c r="G26" s="45" t="s">
        <v>172</v>
      </c>
      <c r="H26" s="45" t="s">
        <v>43</v>
      </c>
      <c r="I26" s="45" t="s">
        <v>115</v>
      </c>
      <c r="J26" s="45" t="s">
        <v>116</v>
      </c>
      <c r="K26" s="45" t="s">
        <v>117</v>
      </c>
      <c r="L26" s="45" t="s">
        <v>118</v>
      </c>
      <c r="M26" s="44">
        <v>44509</v>
      </c>
      <c r="N26" s="46">
        <v>10000000</v>
      </c>
      <c r="O26" s="47"/>
      <c r="P26" s="46">
        <v>10000000</v>
      </c>
      <c r="R26" s="46"/>
      <c r="S26" s="48">
        <v>5000000</v>
      </c>
      <c r="T26" s="87">
        <f t="shared" si="0"/>
        <v>20000000</v>
      </c>
      <c r="U26" s="49">
        <f>5300000000*2</f>
        <v>10600000000</v>
      </c>
      <c r="V26" s="49"/>
      <c r="W26" s="50" t="s">
        <v>135</v>
      </c>
      <c r="X26" s="49" t="s">
        <v>179</v>
      </c>
      <c r="Y26" s="51" t="s">
        <v>2</v>
      </c>
      <c r="Z26" s="51" t="s">
        <v>2</v>
      </c>
    </row>
    <row r="27" spans="1:30" s="75" customFormat="1" x14ac:dyDescent="0.2">
      <c r="A27" s="67">
        <v>2</v>
      </c>
      <c r="B27" s="68">
        <v>44572</v>
      </c>
      <c r="C27" s="69"/>
      <c r="D27" s="69" t="s">
        <v>170</v>
      </c>
      <c r="E27" s="69" t="s">
        <v>171</v>
      </c>
      <c r="F27" s="69" t="s">
        <v>43</v>
      </c>
      <c r="G27" s="69" t="s">
        <v>172</v>
      </c>
      <c r="H27" s="69" t="s">
        <v>43</v>
      </c>
      <c r="I27" s="69" t="s">
        <v>115</v>
      </c>
      <c r="J27" s="69" t="s">
        <v>146</v>
      </c>
      <c r="K27" s="69" t="s">
        <v>147</v>
      </c>
      <c r="L27" s="69" t="s">
        <v>132</v>
      </c>
      <c r="M27" s="68">
        <v>44568</v>
      </c>
      <c r="N27" s="70">
        <v>50000</v>
      </c>
      <c r="O27" s="71"/>
      <c r="P27" s="70"/>
      <c r="Q27" s="70"/>
      <c r="R27" s="70"/>
      <c r="S27" s="72"/>
      <c r="T27" s="77">
        <f t="shared" si="0"/>
        <v>50000</v>
      </c>
      <c r="U27" s="72"/>
      <c r="V27" s="72"/>
      <c r="W27" s="73"/>
      <c r="X27" s="72"/>
      <c r="Y27" s="74" t="s">
        <v>121</v>
      </c>
    </row>
    <row r="28" spans="1:30" s="75" customFormat="1" x14ac:dyDescent="0.2">
      <c r="A28" s="67">
        <v>2</v>
      </c>
      <c r="B28" s="68">
        <v>44572</v>
      </c>
      <c r="C28" s="69"/>
      <c r="D28" s="69" t="s">
        <v>170</v>
      </c>
      <c r="E28" s="69" t="s">
        <v>171</v>
      </c>
      <c r="F28" s="69" t="s">
        <v>43</v>
      </c>
      <c r="G28" s="69" t="s">
        <v>172</v>
      </c>
      <c r="H28" s="69" t="s">
        <v>43</v>
      </c>
      <c r="I28" s="69" t="s">
        <v>115</v>
      </c>
      <c r="J28" s="69" t="s">
        <v>156</v>
      </c>
      <c r="K28" s="69" t="s">
        <v>157</v>
      </c>
      <c r="L28" s="69" t="s">
        <v>118</v>
      </c>
      <c r="M28" s="68">
        <v>44518</v>
      </c>
      <c r="N28" s="70">
        <v>200000</v>
      </c>
      <c r="O28" s="71"/>
      <c r="P28" s="70"/>
      <c r="Q28" s="70"/>
      <c r="R28" s="70"/>
      <c r="S28" s="72">
        <v>400000</v>
      </c>
      <c r="T28" s="77">
        <f t="shared" si="0"/>
        <v>200000</v>
      </c>
      <c r="U28" s="72"/>
      <c r="V28" s="72"/>
      <c r="W28" s="73"/>
      <c r="X28" s="72" t="s">
        <v>180</v>
      </c>
      <c r="Y28" s="74" t="s">
        <v>121</v>
      </c>
      <c r="Z28" s="74" t="s">
        <v>2</v>
      </c>
    </row>
    <row r="29" spans="1:30" s="75" customFormat="1" x14ac:dyDescent="0.2">
      <c r="A29" s="67">
        <v>2</v>
      </c>
      <c r="B29" s="68">
        <v>44588</v>
      </c>
      <c r="C29" s="69"/>
      <c r="D29" s="69" t="s">
        <v>170</v>
      </c>
      <c r="E29" s="69" t="s">
        <v>171</v>
      </c>
      <c r="F29" s="69" t="s">
        <v>43</v>
      </c>
      <c r="G29" s="69" t="s">
        <v>172</v>
      </c>
      <c r="H29" s="69" t="s">
        <v>43</v>
      </c>
      <c r="I29" s="69" t="s">
        <v>115</v>
      </c>
      <c r="J29" s="69" t="s">
        <v>163</v>
      </c>
      <c r="K29" s="69" t="s">
        <v>164</v>
      </c>
      <c r="L29" s="69" t="s">
        <v>118</v>
      </c>
      <c r="M29" s="68">
        <v>44533</v>
      </c>
      <c r="N29" s="72">
        <v>1000000</v>
      </c>
      <c r="O29" s="71"/>
      <c r="P29" s="72"/>
      <c r="Q29" s="70"/>
      <c r="R29" s="72"/>
      <c r="S29" s="72"/>
      <c r="T29" s="77">
        <f t="shared" si="0"/>
        <v>1000000</v>
      </c>
      <c r="U29" s="72"/>
      <c r="V29" s="72"/>
      <c r="W29" s="73" t="s">
        <v>181</v>
      </c>
      <c r="X29" s="72"/>
      <c r="Y29" s="74" t="s">
        <v>121</v>
      </c>
      <c r="Z29" s="74" t="s">
        <v>2</v>
      </c>
      <c r="AA29" s="74" t="s">
        <v>2</v>
      </c>
      <c r="AB29" s="74" t="s">
        <v>2</v>
      </c>
    </row>
    <row r="30" spans="1:30" s="75" customFormat="1" x14ac:dyDescent="0.2">
      <c r="A30" s="67">
        <v>2</v>
      </c>
      <c r="B30" s="68">
        <v>44539</v>
      </c>
      <c r="C30" s="69"/>
      <c r="D30" s="69" t="s">
        <v>170</v>
      </c>
      <c r="E30" s="69" t="s">
        <v>171</v>
      </c>
      <c r="F30" s="69" t="s">
        <v>43</v>
      </c>
      <c r="G30" s="69" t="s">
        <v>172</v>
      </c>
      <c r="H30" s="69" t="s">
        <v>43</v>
      </c>
      <c r="I30" s="69" t="s">
        <v>115</v>
      </c>
      <c r="J30" s="69" t="s">
        <v>125</v>
      </c>
      <c r="K30" s="69" t="s">
        <v>126</v>
      </c>
      <c r="L30" s="69" t="s">
        <v>118</v>
      </c>
      <c r="M30" s="68">
        <v>44536</v>
      </c>
      <c r="N30" s="70">
        <v>60000</v>
      </c>
      <c r="O30" s="71"/>
      <c r="P30" s="70"/>
      <c r="Q30" s="70"/>
      <c r="R30" s="70"/>
      <c r="S30" s="72"/>
      <c r="T30" s="77">
        <f t="shared" si="0"/>
        <v>60000</v>
      </c>
      <c r="U30" s="72"/>
      <c r="V30" s="72"/>
      <c r="W30" s="73"/>
      <c r="X30" s="72"/>
      <c r="Y30" s="74" t="s">
        <v>121</v>
      </c>
    </row>
    <row r="31" spans="1:30" s="75" customFormat="1" x14ac:dyDescent="0.2">
      <c r="A31" s="67">
        <v>2</v>
      </c>
      <c r="B31" s="68">
        <v>44588</v>
      </c>
      <c r="C31" s="69"/>
      <c r="D31" s="69" t="s">
        <v>170</v>
      </c>
      <c r="E31" s="69" t="s">
        <v>171</v>
      </c>
      <c r="F31" s="69" t="s">
        <v>43</v>
      </c>
      <c r="G31" s="69" t="s">
        <v>172</v>
      </c>
      <c r="H31" s="69" t="s">
        <v>43</v>
      </c>
      <c r="I31" s="69" t="s">
        <v>115</v>
      </c>
      <c r="J31" s="69" t="s">
        <v>182</v>
      </c>
      <c r="K31" s="69" t="s">
        <v>183</v>
      </c>
      <c r="L31" s="69" t="s">
        <v>118</v>
      </c>
      <c r="M31" s="68">
        <v>44558</v>
      </c>
      <c r="N31" s="70">
        <v>1000000</v>
      </c>
      <c r="O31" s="71"/>
      <c r="P31" s="70"/>
      <c r="Q31" s="70"/>
      <c r="R31" s="70"/>
      <c r="S31" s="72"/>
      <c r="T31" s="77">
        <f t="shared" si="0"/>
        <v>1000000</v>
      </c>
      <c r="U31" s="72"/>
      <c r="V31" s="72"/>
      <c r="W31" s="73"/>
      <c r="X31" s="72"/>
      <c r="Y31" s="74" t="s">
        <v>121</v>
      </c>
      <c r="Z31" s="74" t="s">
        <v>2</v>
      </c>
    </row>
    <row r="32" spans="1:30" s="75" customFormat="1" x14ac:dyDescent="0.2">
      <c r="A32" s="67">
        <v>2</v>
      </c>
      <c r="B32" s="68">
        <v>44602</v>
      </c>
      <c r="C32" s="69"/>
      <c r="D32" s="69" t="s">
        <v>170</v>
      </c>
      <c r="E32" s="69" t="s">
        <v>171</v>
      </c>
      <c r="F32" s="69" t="s">
        <v>43</v>
      </c>
      <c r="G32" s="69" t="s">
        <v>172</v>
      </c>
      <c r="H32" s="69" t="s">
        <v>43</v>
      </c>
      <c r="I32" s="69" t="s">
        <v>115</v>
      </c>
      <c r="J32" s="69" t="s">
        <v>148</v>
      </c>
      <c r="K32" s="69" t="s">
        <v>149</v>
      </c>
      <c r="L32" s="69" t="s">
        <v>184</v>
      </c>
      <c r="M32" s="68">
        <v>44576</v>
      </c>
      <c r="N32" s="70">
        <v>20000</v>
      </c>
      <c r="O32" s="71"/>
      <c r="P32" s="70"/>
      <c r="Q32" s="70"/>
      <c r="R32" s="70"/>
      <c r="S32" s="72"/>
      <c r="T32" s="77">
        <f t="shared" si="0"/>
        <v>20000</v>
      </c>
      <c r="U32" s="72"/>
      <c r="V32" s="72"/>
      <c r="W32" s="73" t="s">
        <v>185</v>
      </c>
      <c r="X32" s="72"/>
      <c r="Y32" s="74" t="s">
        <v>2</v>
      </c>
      <c r="Z32" s="74"/>
    </row>
    <row r="33" spans="1:28" s="75" customFormat="1" x14ac:dyDescent="0.2">
      <c r="A33" s="67">
        <v>2</v>
      </c>
      <c r="B33" s="68">
        <v>44602</v>
      </c>
      <c r="C33" s="69"/>
      <c r="D33" s="69" t="s">
        <v>170</v>
      </c>
      <c r="E33" s="69" t="s">
        <v>171</v>
      </c>
      <c r="F33" s="69" t="s">
        <v>43</v>
      </c>
      <c r="G33" s="69" t="s">
        <v>172</v>
      </c>
      <c r="H33" s="69" t="s">
        <v>43</v>
      </c>
      <c r="I33" s="69" t="s">
        <v>115</v>
      </c>
      <c r="J33" s="69" t="s">
        <v>186</v>
      </c>
      <c r="K33" s="69" t="s">
        <v>187</v>
      </c>
      <c r="L33" s="69" t="s">
        <v>184</v>
      </c>
      <c r="M33" s="68">
        <v>44581</v>
      </c>
      <c r="N33" s="70">
        <v>50000</v>
      </c>
      <c r="O33" s="71"/>
      <c r="P33" s="70"/>
      <c r="Q33" s="70"/>
      <c r="R33" s="70"/>
      <c r="S33" s="72"/>
      <c r="T33" s="77">
        <f t="shared" si="0"/>
        <v>50000</v>
      </c>
      <c r="U33" s="72"/>
      <c r="V33" s="72"/>
      <c r="W33" s="73" t="s">
        <v>188</v>
      </c>
      <c r="X33" s="72"/>
      <c r="Y33" s="74" t="s">
        <v>2</v>
      </c>
      <c r="Z33" s="74"/>
    </row>
    <row r="34" spans="1:28" s="75" customFormat="1" x14ac:dyDescent="0.2">
      <c r="A34" s="67">
        <v>2</v>
      </c>
      <c r="B34" s="68">
        <v>44572</v>
      </c>
      <c r="C34" s="69"/>
      <c r="D34" s="69" t="s">
        <v>170</v>
      </c>
      <c r="E34" s="69" t="s">
        <v>171</v>
      </c>
      <c r="F34" s="69" t="s">
        <v>43</v>
      </c>
      <c r="G34" s="69" t="s">
        <v>172</v>
      </c>
      <c r="H34" s="69" t="s">
        <v>43</v>
      </c>
      <c r="I34" s="69" t="s">
        <v>115</v>
      </c>
      <c r="J34" s="69" t="s">
        <v>189</v>
      </c>
      <c r="K34" s="69" t="s">
        <v>190</v>
      </c>
      <c r="L34" s="69" t="s">
        <v>141</v>
      </c>
      <c r="M34" s="68"/>
      <c r="N34" s="70">
        <v>20000</v>
      </c>
      <c r="O34" s="71"/>
      <c r="P34" s="70"/>
      <c r="Q34" s="70"/>
      <c r="R34" s="70"/>
      <c r="S34" s="72"/>
      <c r="T34" s="77">
        <f t="shared" si="0"/>
        <v>20000</v>
      </c>
      <c r="U34" s="72"/>
      <c r="V34" s="72"/>
      <c r="W34" s="73"/>
      <c r="X34" s="72"/>
      <c r="Y34" s="74" t="s">
        <v>2</v>
      </c>
    </row>
    <row r="35" spans="1:28" s="75" customFormat="1" x14ac:dyDescent="0.2">
      <c r="A35" s="67">
        <v>2</v>
      </c>
      <c r="B35" s="68">
        <v>44609</v>
      </c>
      <c r="C35" s="69"/>
      <c r="D35" s="69" t="s">
        <v>170</v>
      </c>
      <c r="E35" s="69" t="s">
        <v>171</v>
      </c>
      <c r="F35" s="69" t="s">
        <v>43</v>
      </c>
      <c r="G35" s="69" t="s">
        <v>172</v>
      </c>
      <c r="H35" s="69" t="s">
        <v>43</v>
      </c>
      <c r="I35" s="69" t="s">
        <v>115</v>
      </c>
      <c r="J35" s="69" t="s">
        <v>158</v>
      </c>
      <c r="K35" s="69" t="s">
        <v>159</v>
      </c>
      <c r="L35" s="69" t="s">
        <v>118</v>
      </c>
      <c r="M35" s="68">
        <v>44912</v>
      </c>
      <c r="N35" s="70">
        <v>2000000</v>
      </c>
      <c r="O35" s="71"/>
      <c r="P35" s="70"/>
      <c r="Q35" s="70"/>
      <c r="R35" s="70"/>
      <c r="S35" s="72"/>
      <c r="T35" s="77">
        <f t="shared" si="0"/>
        <v>2000000</v>
      </c>
      <c r="U35" s="72"/>
      <c r="V35" s="72"/>
      <c r="W35" s="73" t="s">
        <v>191</v>
      </c>
      <c r="X35" s="72"/>
      <c r="Y35" s="74" t="s">
        <v>2</v>
      </c>
      <c r="Z35" s="74" t="s">
        <v>2</v>
      </c>
    </row>
    <row r="36" spans="1:28" s="75" customFormat="1" x14ac:dyDescent="0.2">
      <c r="A36" s="67">
        <v>2</v>
      </c>
      <c r="B36" s="68">
        <v>44617</v>
      </c>
      <c r="C36" s="69"/>
      <c r="D36" s="69" t="s">
        <v>170</v>
      </c>
      <c r="E36" s="69" t="s">
        <v>171</v>
      </c>
      <c r="F36" s="69" t="s">
        <v>43</v>
      </c>
      <c r="G36" s="69" t="s">
        <v>172</v>
      </c>
      <c r="H36" s="69" t="s">
        <v>43</v>
      </c>
      <c r="I36" s="69" t="s">
        <v>115</v>
      </c>
      <c r="J36" s="69" t="s">
        <v>166</v>
      </c>
      <c r="K36" s="69" t="s">
        <v>167</v>
      </c>
      <c r="L36" s="69" t="s">
        <v>141</v>
      </c>
      <c r="M36" s="68">
        <v>44546</v>
      </c>
      <c r="N36" s="70">
        <v>300000</v>
      </c>
      <c r="O36" s="71"/>
      <c r="P36" s="70"/>
      <c r="Q36" s="70"/>
      <c r="R36" s="70"/>
      <c r="S36" s="72"/>
      <c r="T36" s="77">
        <f t="shared" si="0"/>
        <v>300000</v>
      </c>
      <c r="U36" s="72"/>
      <c r="V36" s="72"/>
      <c r="W36" s="73"/>
      <c r="X36" s="72"/>
      <c r="Y36" s="74" t="s">
        <v>2</v>
      </c>
      <c r="Z36" s="74"/>
    </row>
    <row r="37" spans="1:28" s="75" customFormat="1" x14ac:dyDescent="0.2">
      <c r="A37" s="67">
        <v>2</v>
      </c>
      <c r="B37" s="68">
        <v>44645</v>
      </c>
      <c r="C37" s="69" t="s">
        <v>192</v>
      </c>
      <c r="D37" s="69" t="s">
        <v>170</v>
      </c>
      <c r="E37" s="69" t="s">
        <v>171</v>
      </c>
      <c r="F37" s="69" t="s">
        <v>43</v>
      </c>
      <c r="G37" s="69" t="s">
        <v>172</v>
      </c>
      <c r="H37" s="69" t="s">
        <v>43</v>
      </c>
      <c r="I37" s="69" t="s">
        <v>115</v>
      </c>
      <c r="J37" s="69" t="s">
        <v>193</v>
      </c>
      <c r="K37" s="69"/>
      <c r="L37" s="69" t="s">
        <v>169</v>
      </c>
      <c r="M37" s="68"/>
      <c r="N37" s="70"/>
      <c r="O37" s="71"/>
      <c r="P37" s="70"/>
      <c r="Q37" s="70"/>
      <c r="R37" s="70"/>
      <c r="S37" s="72">
        <v>10000000</v>
      </c>
      <c r="T37" s="77">
        <f t="shared" si="0"/>
        <v>0</v>
      </c>
      <c r="U37" s="72"/>
      <c r="V37" s="72"/>
      <c r="W37" s="73"/>
      <c r="X37" s="72"/>
      <c r="Y37" s="74" t="s">
        <v>2</v>
      </c>
      <c r="Z37" s="74"/>
    </row>
    <row r="38" spans="1:28" s="75" customFormat="1" x14ac:dyDescent="0.2">
      <c r="A38" s="67">
        <v>2</v>
      </c>
      <c r="B38" s="68">
        <v>44645</v>
      </c>
      <c r="C38" s="69" t="s">
        <v>192</v>
      </c>
      <c r="D38" s="69" t="s">
        <v>170</v>
      </c>
      <c r="E38" s="69" t="s">
        <v>171</v>
      </c>
      <c r="F38" s="69" t="s">
        <v>43</v>
      </c>
      <c r="G38" s="69" t="s">
        <v>172</v>
      </c>
      <c r="H38" s="69" t="s">
        <v>43</v>
      </c>
      <c r="I38" s="69" t="s">
        <v>115</v>
      </c>
      <c r="J38" s="69" t="s">
        <v>168</v>
      </c>
      <c r="K38" s="69"/>
      <c r="L38" s="69" t="s">
        <v>169</v>
      </c>
      <c r="M38" s="68"/>
      <c r="N38" s="70"/>
      <c r="O38" s="71"/>
      <c r="P38" s="70"/>
      <c r="Q38" s="70"/>
      <c r="R38" s="70"/>
      <c r="S38" s="72">
        <v>4000000</v>
      </c>
      <c r="T38" s="77"/>
      <c r="U38" s="72"/>
      <c r="V38" s="72"/>
      <c r="W38" s="73"/>
      <c r="X38" s="72"/>
      <c r="Y38" s="74" t="s">
        <v>2</v>
      </c>
      <c r="Z38" s="74"/>
    </row>
    <row r="39" spans="1:28" s="42" customFormat="1" x14ac:dyDescent="0.2">
      <c r="A39" s="78">
        <v>3</v>
      </c>
      <c r="B39" s="38">
        <v>44535</v>
      </c>
      <c r="C39" s="37"/>
      <c r="D39" s="37" t="s">
        <v>194</v>
      </c>
      <c r="E39" s="37" t="s">
        <v>194</v>
      </c>
      <c r="F39" s="37" t="s">
        <v>195</v>
      </c>
      <c r="G39" s="37" t="s">
        <v>196</v>
      </c>
      <c r="H39" s="37" t="s">
        <v>195</v>
      </c>
      <c r="I39" s="42" t="s">
        <v>197</v>
      </c>
      <c r="J39" s="37" t="s">
        <v>122</v>
      </c>
      <c r="K39" s="37" t="s">
        <v>123</v>
      </c>
      <c r="L39" s="37" t="s">
        <v>118</v>
      </c>
      <c r="M39" s="38">
        <v>44485</v>
      </c>
      <c r="N39" s="4">
        <v>15000</v>
      </c>
      <c r="O39" s="39"/>
      <c r="P39" s="4"/>
      <c r="Q39" s="4"/>
      <c r="R39" s="4"/>
      <c r="S39" s="5"/>
      <c r="T39" s="24">
        <f t="shared" si="0"/>
        <v>15000</v>
      </c>
      <c r="U39" s="5"/>
      <c r="V39" s="5"/>
      <c r="W39" s="40"/>
      <c r="X39" s="5"/>
      <c r="Y39" s="41" t="s">
        <v>121</v>
      </c>
      <c r="Z39" s="41" t="s">
        <v>2</v>
      </c>
    </row>
    <row r="40" spans="1:28" s="42" customFormat="1" x14ac:dyDescent="0.2">
      <c r="A40" s="78">
        <v>3</v>
      </c>
      <c r="B40" s="38">
        <v>44582</v>
      </c>
      <c r="C40" s="37"/>
      <c r="D40" s="37" t="s">
        <v>194</v>
      </c>
      <c r="E40" s="37" t="s">
        <v>194</v>
      </c>
      <c r="F40" s="37" t="s">
        <v>198</v>
      </c>
      <c r="G40" s="37" t="s">
        <v>196</v>
      </c>
      <c r="H40" s="37" t="s">
        <v>195</v>
      </c>
      <c r="I40" s="42" t="s">
        <v>197</v>
      </c>
      <c r="J40" s="37" t="s">
        <v>116</v>
      </c>
      <c r="K40" s="37" t="s">
        <v>117</v>
      </c>
      <c r="L40" s="37" t="s">
        <v>118</v>
      </c>
      <c r="M40" s="38">
        <v>44019</v>
      </c>
      <c r="N40" s="79">
        <v>300000</v>
      </c>
      <c r="O40" s="39" t="s">
        <v>199</v>
      </c>
      <c r="P40" s="4">
        <v>1250000</v>
      </c>
      <c r="Q40" s="4" t="s">
        <v>200</v>
      </c>
      <c r="R40" s="4">
        <v>1400000</v>
      </c>
      <c r="S40" s="5"/>
      <c r="T40" s="24">
        <f t="shared" si="0"/>
        <v>2950000</v>
      </c>
      <c r="U40" s="5">
        <f>2940000000+2650000000+630000000</f>
        <v>6220000000</v>
      </c>
      <c r="V40" s="5"/>
      <c r="W40" s="40" t="s">
        <v>201</v>
      </c>
      <c r="X40" s="5"/>
      <c r="Y40" s="41" t="s">
        <v>121</v>
      </c>
      <c r="Z40" s="41" t="s">
        <v>2</v>
      </c>
      <c r="AA40" s="41" t="s">
        <v>2</v>
      </c>
      <c r="AB40" s="41" t="s">
        <v>2</v>
      </c>
    </row>
    <row r="41" spans="1:28" s="42" customFormat="1" x14ac:dyDescent="0.2">
      <c r="A41" s="78">
        <v>3</v>
      </c>
      <c r="B41" s="38">
        <v>44551</v>
      </c>
      <c r="C41" s="37"/>
      <c r="D41" s="37" t="s">
        <v>194</v>
      </c>
      <c r="E41" s="37" t="s">
        <v>194</v>
      </c>
      <c r="F41" s="37" t="s">
        <v>195</v>
      </c>
      <c r="G41" s="37" t="s">
        <v>196</v>
      </c>
      <c r="H41" s="37" t="s">
        <v>195</v>
      </c>
      <c r="I41" s="42" t="s">
        <v>197</v>
      </c>
      <c r="J41" s="37" t="s">
        <v>125</v>
      </c>
      <c r="K41" s="37" t="s">
        <v>126</v>
      </c>
      <c r="L41" s="37" t="s">
        <v>118</v>
      </c>
      <c r="M41" s="37" t="s">
        <v>202</v>
      </c>
      <c r="N41" s="4">
        <v>5300</v>
      </c>
      <c r="O41" s="39"/>
      <c r="P41" s="4"/>
      <c r="Q41" s="4"/>
      <c r="R41" s="4"/>
      <c r="S41" s="5"/>
      <c r="T41" s="24">
        <f t="shared" si="0"/>
        <v>5300</v>
      </c>
      <c r="U41" s="5"/>
      <c r="V41" s="5"/>
      <c r="W41" s="40" t="s">
        <v>203</v>
      </c>
      <c r="X41" s="5"/>
      <c r="Y41" s="41" t="s">
        <v>2</v>
      </c>
    </row>
    <row r="42" spans="1:28" s="42" customFormat="1" x14ac:dyDescent="0.2">
      <c r="A42" s="78">
        <v>3</v>
      </c>
      <c r="B42" s="38">
        <v>44594</v>
      </c>
      <c r="C42" s="37"/>
      <c r="D42" s="37" t="s">
        <v>194</v>
      </c>
      <c r="E42" s="37" t="s">
        <v>194</v>
      </c>
      <c r="F42" s="37" t="s">
        <v>195</v>
      </c>
      <c r="G42" s="37" t="s">
        <v>196</v>
      </c>
      <c r="H42" s="37" t="s">
        <v>195</v>
      </c>
      <c r="I42" s="42" t="s">
        <v>197</v>
      </c>
      <c r="J42" s="37" t="s">
        <v>161</v>
      </c>
      <c r="K42" s="37" t="s">
        <v>162</v>
      </c>
      <c r="L42" s="37" t="s">
        <v>118</v>
      </c>
      <c r="M42" s="38">
        <v>44306</v>
      </c>
      <c r="N42" s="4">
        <v>3000</v>
      </c>
      <c r="O42" s="39" t="s">
        <v>204</v>
      </c>
      <c r="P42" s="4">
        <v>2000</v>
      </c>
      <c r="Q42" s="4"/>
      <c r="R42" s="4"/>
      <c r="S42" s="5"/>
      <c r="T42" s="24">
        <f t="shared" si="0"/>
        <v>5000</v>
      </c>
      <c r="U42" s="5"/>
      <c r="V42" s="5"/>
      <c r="W42" s="40" t="s">
        <v>120</v>
      </c>
      <c r="X42" s="5" t="s">
        <v>205</v>
      </c>
      <c r="Y42" s="41" t="s">
        <v>2</v>
      </c>
      <c r="Z42" s="41" t="s">
        <v>2</v>
      </c>
    </row>
    <row r="43" spans="1:28" s="75" customFormat="1" x14ac:dyDescent="0.2">
      <c r="A43" s="67">
        <v>4</v>
      </c>
      <c r="B43" s="68">
        <v>44535</v>
      </c>
      <c r="C43" s="69"/>
      <c r="D43" s="69" t="s">
        <v>206</v>
      </c>
      <c r="E43" s="69"/>
      <c r="F43" s="69" t="s">
        <v>207</v>
      </c>
      <c r="G43" s="69" t="s">
        <v>208</v>
      </c>
      <c r="H43" s="80" t="s">
        <v>208</v>
      </c>
      <c r="I43" s="75" t="s">
        <v>197</v>
      </c>
      <c r="J43" s="69" t="s">
        <v>122</v>
      </c>
      <c r="K43" s="69" t="s">
        <v>123</v>
      </c>
      <c r="L43" s="69" t="s">
        <v>118</v>
      </c>
      <c r="M43" s="68">
        <v>44566</v>
      </c>
      <c r="N43" s="70">
        <v>81000</v>
      </c>
      <c r="O43" s="71"/>
      <c r="P43" s="70"/>
      <c r="Q43" s="70"/>
      <c r="R43" s="70"/>
      <c r="S43" s="72"/>
      <c r="T43" s="77">
        <f t="shared" si="0"/>
        <v>81000</v>
      </c>
      <c r="U43" s="72"/>
      <c r="V43" s="72"/>
      <c r="W43" s="73" t="s">
        <v>209</v>
      </c>
      <c r="X43" s="72"/>
      <c r="Y43" s="74" t="s">
        <v>2</v>
      </c>
      <c r="Z43" s="74" t="s">
        <v>2</v>
      </c>
    </row>
    <row r="44" spans="1:28" s="75" customFormat="1" x14ac:dyDescent="0.2">
      <c r="A44" s="67">
        <v>4</v>
      </c>
      <c r="B44" s="68">
        <v>44214</v>
      </c>
      <c r="C44" s="69"/>
      <c r="D44" s="69" t="s">
        <v>206</v>
      </c>
      <c r="E44" s="69"/>
      <c r="F44" s="69" t="s">
        <v>207</v>
      </c>
      <c r="G44" s="69" t="s">
        <v>208</v>
      </c>
      <c r="H44" s="80" t="s">
        <v>208</v>
      </c>
      <c r="I44" s="75" t="s">
        <v>197</v>
      </c>
      <c r="J44" s="69" t="s">
        <v>116</v>
      </c>
      <c r="K44" s="69" t="s">
        <v>117</v>
      </c>
      <c r="L44" s="69" t="s">
        <v>118</v>
      </c>
      <c r="M44" s="68">
        <v>44517</v>
      </c>
      <c r="N44" s="70"/>
      <c r="O44" s="71"/>
      <c r="P44" s="81">
        <v>600000</v>
      </c>
      <c r="Q44" s="70"/>
      <c r="S44" s="72"/>
      <c r="T44" s="77">
        <f t="shared" si="0"/>
        <v>600000</v>
      </c>
      <c r="U44" s="72">
        <v>1000000000</v>
      </c>
      <c r="V44" s="72"/>
      <c r="W44" s="73" t="s">
        <v>210</v>
      </c>
      <c r="X44" s="72"/>
      <c r="Y44" s="74" t="s">
        <v>2</v>
      </c>
      <c r="Z44" s="74" t="s">
        <v>2</v>
      </c>
    </row>
    <row r="45" spans="1:28" s="75" customFormat="1" x14ac:dyDescent="0.2">
      <c r="A45" s="67">
        <v>4</v>
      </c>
      <c r="B45" s="68">
        <v>44538</v>
      </c>
      <c r="C45" s="69"/>
      <c r="D45" s="69" t="s">
        <v>206</v>
      </c>
      <c r="E45" s="69"/>
      <c r="F45" s="69" t="s">
        <v>207</v>
      </c>
      <c r="G45" s="69" t="s">
        <v>208</v>
      </c>
      <c r="H45" s="80" t="s">
        <v>208</v>
      </c>
      <c r="I45" s="75" t="s">
        <v>197</v>
      </c>
      <c r="J45" s="69" t="s">
        <v>158</v>
      </c>
      <c r="K45" s="69" t="s">
        <v>159</v>
      </c>
      <c r="L45" s="69" t="s">
        <v>118</v>
      </c>
      <c r="M45" s="68"/>
      <c r="N45" s="70"/>
      <c r="O45" s="71"/>
      <c r="P45" s="70"/>
      <c r="Q45" s="70"/>
      <c r="R45" s="70"/>
      <c r="S45" s="72"/>
      <c r="T45" s="77">
        <f t="shared" si="0"/>
        <v>0</v>
      </c>
      <c r="U45" s="72"/>
      <c r="V45" s="72"/>
      <c r="W45" s="73"/>
      <c r="X45" s="72"/>
      <c r="Y45" s="74" t="s">
        <v>2</v>
      </c>
    </row>
    <row r="46" spans="1:28" s="75" customFormat="1" x14ac:dyDescent="0.2">
      <c r="A46" s="67">
        <v>4</v>
      </c>
      <c r="B46" s="68">
        <v>44538</v>
      </c>
      <c r="C46" s="69"/>
      <c r="D46" s="69" t="s">
        <v>206</v>
      </c>
      <c r="E46" s="69"/>
      <c r="F46" s="69" t="s">
        <v>207</v>
      </c>
      <c r="G46" s="69" t="s">
        <v>208</v>
      </c>
      <c r="H46" s="80" t="s">
        <v>208</v>
      </c>
      <c r="I46" s="75" t="s">
        <v>197</v>
      </c>
      <c r="J46" s="69" t="s">
        <v>163</v>
      </c>
      <c r="K46" s="69" t="s">
        <v>164</v>
      </c>
      <c r="L46" s="69" t="s">
        <v>118</v>
      </c>
      <c r="M46" s="68">
        <v>44517</v>
      </c>
      <c r="N46" s="70">
        <v>10000</v>
      </c>
      <c r="O46" s="71" t="s">
        <v>211</v>
      </c>
      <c r="P46" s="70">
        <v>20000</v>
      </c>
      <c r="Q46" s="70"/>
      <c r="R46" s="70"/>
      <c r="S46" s="72"/>
      <c r="T46" s="77">
        <f t="shared" si="0"/>
        <v>30000</v>
      </c>
      <c r="U46" s="72"/>
      <c r="V46" s="72"/>
      <c r="W46" s="73"/>
      <c r="X46" s="72"/>
      <c r="Y46" s="74" t="s">
        <v>2</v>
      </c>
      <c r="Z46" s="74" t="s">
        <v>2</v>
      </c>
    </row>
    <row r="47" spans="1:28" s="75" customFormat="1" x14ac:dyDescent="0.2">
      <c r="A47" s="67">
        <v>4</v>
      </c>
      <c r="B47" s="68">
        <v>44538</v>
      </c>
      <c r="C47" s="69"/>
      <c r="D47" s="69" t="s">
        <v>206</v>
      </c>
      <c r="E47" s="69"/>
      <c r="F47" s="69" t="s">
        <v>207</v>
      </c>
      <c r="G47" s="69" t="s">
        <v>208</v>
      </c>
      <c r="H47" s="80" t="s">
        <v>208</v>
      </c>
      <c r="I47" s="75" t="s">
        <v>197</v>
      </c>
      <c r="J47" s="69" t="s">
        <v>151</v>
      </c>
      <c r="K47" s="69" t="s">
        <v>152</v>
      </c>
      <c r="L47" s="69" t="s">
        <v>118</v>
      </c>
      <c r="M47" s="68"/>
      <c r="N47" s="70"/>
      <c r="O47" s="71"/>
      <c r="P47" s="70"/>
      <c r="Q47" s="70"/>
      <c r="R47" s="70"/>
      <c r="S47" s="72"/>
      <c r="T47" s="77">
        <f t="shared" si="0"/>
        <v>0</v>
      </c>
      <c r="U47" s="72"/>
      <c r="V47" s="72"/>
      <c r="W47" s="73"/>
      <c r="X47" s="72"/>
      <c r="Y47" s="74" t="s">
        <v>2</v>
      </c>
    </row>
    <row r="48" spans="1:28" s="75" customFormat="1" x14ac:dyDescent="0.2">
      <c r="A48" s="67">
        <v>4</v>
      </c>
      <c r="B48" s="68">
        <v>44538</v>
      </c>
      <c r="C48" s="69"/>
      <c r="D48" s="69" t="s">
        <v>206</v>
      </c>
      <c r="E48" s="69"/>
      <c r="F48" s="69" t="s">
        <v>207</v>
      </c>
      <c r="G48" s="69" t="s">
        <v>208</v>
      </c>
      <c r="H48" s="80" t="s">
        <v>208</v>
      </c>
      <c r="I48" s="75" t="s">
        <v>197</v>
      </c>
      <c r="J48" s="69" t="s">
        <v>212</v>
      </c>
      <c r="K48" s="69" t="s">
        <v>212</v>
      </c>
      <c r="L48" s="69" t="s">
        <v>118</v>
      </c>
      <c r="M48" s="68"/>
      <c r="N48" s="70"/>
      <c r="O48" s="71"/>
      <c r="P48" s="70"/>
      <c r="Q48" s="70"/>
      <c r="R48" s="70"/>
      <c r="S48" s="72"/>
      <c r="T48" s="77">
        <f t="shared" si="0"/>
        <v>0</v>
      </c>
      <c r="U48" s="72"/>
      <c r="V48" s="72"/>
      <c r="W48" s="73"/>
      <c r="X48" s="72"/>
      <c r="Y48" s="74" t="s">
        <v>2</v>
      </c>
    </row>
    <row r="49" spans="1:27" s="75" customFormat="1" x14ac:dyDescent="0.2">
      <c r="A49" s="67">
        <v>4</v>
      </c>
      <c r="B49" s="68">
        <v>44538</v>
      </c>
      <c r="C49" s="69"/>
      <c r="D49" s="69" t="s">
        <v>206</v>
      </c>
      <c r="E49" s="69"/>
      <c r="F49" s="69" t="s">
        <v>207</v>
      </c>
      <c r="G49" s="69" t="s">
        <v>208</v>
      </c>
      <c r="H49" s="80" t="s">
        <v>208</v>
      </c>
      <c r="I49" s="75" t="s">
        <v>197</v>
      </c>
      <c r="J49" s="69" t="s">
        <v>213</v>
      </c>
      <c r="K49" s="69" t="s">
        <v>214</v>
      </c>
      <c r="L49" s="69" t="s">
        <v>184</v>
      </c>
      <c r="M49" s="68"/>
      <c r="N49" s="70"/>
      <c r="O49" s="71"/>
      <c r="P49" s="70"/>
      <c r="Q49" s="70"/>
      <c r="R49" s="70"/>
      <c r="S49" s="72"/>
      <c r="T49" s="77">
        <f t="shared" si="0"/>
        <v>0</v>
      </c>
      <c r="U49" s="72"/>
      <c r="V49" s="72"/>
      <c r="W49" s="82">
        <v>44547</v>
      </c>
      <c r="X49" s="72" t="s">
        <v>215</v>
      </c>
      <c r="Y49" s="74" t="s">
        <v>2</v>
      </c>
      <c r="Z49" s="74" t="s">
        <v>2</v>
      </c>
    </row>
    <row r="50" spans="1:27" s="75" customFormat="1" x14ac:dyDescent="0.2">
      <c r="A50" s="67">
        <v>4</v>
      </c>
      <c r="B50" s="68">
        <v>44609</v>
      </c>
      <c r="C50" s="69"/>
      <c r="D50" s="69" t="s">
        <v>206</v>
      </c>
      <c r="E50" s="69"/>
      <c r="F50" s="69" t="s">
        <v>207</v>
      </c>
      <c r="G50" s="69" t="s">
        <v>208</v>
      </c>
      <c r="H50" s="80" t="s">
        <v>208</v>
      </c>
      <c r="I50" s="75" t="s">
        <v>197</v>
      </c>
      <c r="J50" s="69" t="s">
        <v>133</v>
      </c>
      <c r="K50" s="69" t="s">
        <v>134</v>
      </c>
      <c r="L50" s="69" t="s">
        <v>118</v>
      </c>
      <c r="M50" s="68">
        <v>44550</v>
      </c>
      <c r="N50" s="70">
        <v>100000</v>
      </c>
      <c r="O50" s="71"/>
      <c r="P50" s="70"/>
      <c r="Q50" s="70"/>
      <c r="R50" s="70"/>
      <c r="S50" s="72"/>
      <c r="T50" s="77">
        <f t="shared" si="0"/>
        <v>100000</v>
      </c>
      <c r="U50" s="72"/>
      <c r="V50" s="72"/>
      <c r="W50" s="73" t="s">
        <v>216</v>
      </c>
      <c r="X50" s="72"/>
      <c r="Y50" s="74" t="s">
        <v>121</v>
      </c>
    </row>
    <row r="51" spans="1:27" s="75" customFormat="1" x14ac:dyDescent="0.2">
      <c r="A51" s="67">
        <v>4</v>
      </c>
      <c r="B51" s="68">
        <v>44594</v>
      </c>
      <c r="C51" s="69"/>
      <c r="D51" s="69" t="s">
        <v>206</v>
      </c>
      <c r="E51" s="69"/>
      <c r="F51" s="69" t="s">
        <v>207</v>
      </c>
      <c r="G51" s="69" t="s">
        <v>208</v>
      </c>
      <c r="H51" s="80" t="s">
        <v>208</v>
      </c>
      <c r="I51" s="75" t="s">
        <v>197</v>
      </c>
      <c r="J51" s="69" t="s">
        <v>161</v>
      </c>
      <c r="K51" s="69" t="s">
        <v>162</v>
      </c>
      <c r="L51" s="69" t="s">
        <v>184</v>
      </c>
      <c r="M51" s="68">
        <v>44393</v>
      </c>
      <c r="N51" s="70">
        <v>3000</v>
      </c>
      <c r="O51" s="71" t="s">
        <v>176</v>
      </c>
      <c r="P51" s="70">
        <v>4000</v>
      </c>
      <c r="Q51" s="70"/>
      <c r="R51" s="70"/>
      <c r="S51" s="72"/>
      <c r="T51" s="77">
        <f t="shared" si="0"/>
        <v>7000</v>
      </c>
      <c r="U51" s="72"/>
      <c r="V51" s="72"/>
      <c r="W51" s="73" t="s">
        <v>217</v>
      </c>
      <c r="X51" s="83" t="s">
        <v>218</v>
      </c>
      <c r="Y51" s="74" t="s">
        <v>2</v>
      </c>
      <c r="Z51" s="74" t="s">
        <v>2</v>
      </c>
    </row>
    <row r="52" spans="1:27" s="42" customFormat="1" x14ac:dyDescent="0.2">
      <c r="A52" s="78">
        <v>5</v>
      </c>
      <c r="B52" s="38">
        <v>44583</v>
      </c>
      <c r="C52" s="37"/>
      <c r="D52" s="42" t="s">
        <v>219</v>
      </c>
      <c r="E52" s="42" t="s">
        <v>219</v>
      </c>
      <c r="G52" s="42" t="s">
        <v>220</v>
      </c>
      <c r="H52" s="42" t="s">
        <v>220</v>
      </c>
      <c r="I52" s="42" t="s">
        <v>197</v>
      </c>
      <c r="J52" s="42" t="s">
        <v>116</v>
      </c>
      <c r="K52" s="42" t="s">
        <v>117</v>
      </c>
      <c r="L52" s="42" t="s">
        <v>118</v>
      </c>
      <c r="M52" s="84">
        <v>44502</v>
      </c>
      <c r="N52" s="4">
        <v>614000</v>
      </c>
      <c r="O52" s="39"/>
      <c r="P52" s="4"/>
      <c r="Q52" s="4"/>
      <c r="R52" s="4"/>
      <c r="S52" s="5"/>
      <c r="T52" s="24">
        <f t="shared" si="0"/>
        <v>614000</v>
      </c>
      <c r="U52" s="5">
        <v>1290000000</v>
      </c>
      <c r="V52" s="5"/>
      <c r="W52" s="85">
        <v>44236</v>
      </c>
      <c r="X52" s="5"/>
      <c r="Y52" s="41" t="s">
        <v>2</v>
      </c>
    </row>
    <row r="53" spans="1:27" s="42" customFormat="1" x14ac:dyDescent="0.2">
      <c r="A53" s="78">
        <v>5</v>
      </c>
      <c r="B53" s="38">
        <v>44583</v>
      </c>
      <c r="C53" s="37"/>
      <c r="D53" s="42" t="s">
        <v>219</v>
      </c>
      <c r="E53" s="42" t="s">
        <v>219</v>
      </c>
      <c r="G53" s="42" t="s">
        <v>220</v>
      </c>
      <c r="H53" s="42" t="s">
        <v>220</v>
      </c>
      <c r="I53" s="42" t="s">
        <v>197</v>
      </c>
      <c r="J53" s="42" t="s">
        <v>116</v>
      </c>
      <c r="K53" s="42" t="s">
        <v>117</v>
      </c>
      <c r="L53" s="42" t="s">
        <v>118</v>
      </c>
      <c r="M53" s="84">
        <v>44132</v>
      </c>
      <c r="N53" s="4">
        <v>300000</v>
      </c>
      <c r="O53" s="39"/>
      <c r="P53" s="4"/>
      <c r="Q53" s="4"/>
      <c r="R53" s="4"/>
      <c r="S53" s="5"/>
      <c r="T53" s="24">
        <f t="shared" si="0"/>
        <v>300000</v>
      </c>
      <c r="U53" s="5"/>
      <c r="V53" s="5"/>
      <c r="W53" s="40"/>
      <c r="X53" s="5" t="s">
        <v>221</v>
      </c>
      <c r="Y53" s="41" t="s">
        <v>2</v>
      </c>
    </row>
    <row r="54" spans="1:27" s="42" customFormat="1" x14ac:dyDescent="0.2">
      <c r="A54" s="78">
        <v>5</v>
      </c>
      <c r="B54" s="38">
        <v>44594</v>
      </c>
      <c r="C54" s="37"/>
      <c r="D54" s="42" t="s">
        <v>219</v>
      </c>
      <c r="E54" s="42" t="s">
        <v>219</v>
      </c>
      <c r="G54" s="42" t="s">
        <v>220</v>
      </c>
      <c r="H54" s="42" t="s">
        <v>220</v>
      </c>
      <c r="I54" s="42" t="s">
        <v>197</v>
      </c>
      <c r="J54" s="42" t="s">
        <v>161</v>
      </c>
      <c r="K54" s="42" t="s">
        <v>162</v>
      </c>
      <c r="L54" s="42" t="s">
        <v>118</v>
      </c>
      <c r="M54" s="84">
        <v>44337</v>
      </c>
      <c r="N54" s="4">
        <v>4300</v>
      </c>
      <c r="O54" s="39"/>
      <c r="P54" s="4"/>
      <c r="Q54" s="4"/>
      <c r="R54" s="4"/>
      <c r="S54" s="5"/>
      <c r="T54" s="24">
        <f t="shared" si="0"/>
        <v>4300</v>
      </c>
      <c r="U54" s="5"/>
      <c r="V54" s="5"/>
      <c r="W54" s="40"/>
      <c r="X54" s="5"/>
      <c r="Y54" s="41" t="s">
        <v>2</v>
      </c>
      <c r="AA54" s="84"/>
    </row>
    <row r="55" spans="1:27" s="75" customFormat="1" x14ac:dyDescent="0.2">
      <c r="A55" s="67">
        <v>6</v>
      </c>
      <c r="B55" s="68">
        <v>44559</v>
      </c>
      <c r="C55" s="69"/>
      <c r="D55" s="75" t="s">
        <v>222</v>
      </c>
      <c r="E55" s="75" t="s">
        <v>222</v>
      </c>
      <c r="F55" s="75" t="s">
        <v>223</v>
      </c>
      <c r="G55" s="75" t="s">
        <v>224</v>
      </c>
      <c r="H55" s="75" t="s">
        <v>223</v>
      </c>
      <c r="I55" s="75" t="s">
        <v>197</v>
      </c>
      <c r="J55" s="75" t="s">
        <v>116</v>
      </c>
      <c r="K55" s="75" t="s">
        <v>117</v>
      </c>
      <c r="L55" s="75" t="s">
        <v>118</v>
      </c>
      <c r="N55" s="70">
        <v>700000</v>
      </c>
      <c r="O55" s="71"/>
      <c r="P55" s="70"/>
      <c r="Q55" s="70"/>
      <c r="R55" s="70"/>
      <c r="S55" s="72"/>
      <c r="T55" s="77">
        <f t="shared" si="0"/>
        <v>700000</v>
      </c>
      <c r="U55" s="72"/>
      <c r="V55" s="72"/>
      <c r="W55" s="73" t="s">
        <v>225</v>
      </c>
      <c r="X55" s="72"/>
      <c r="Y55" s="74" t="s">
        <v>2</v>
      </c>
    </row>
    <row r="56" spans="1:27" s="75" customFormat="1" x14ac:dyDescent="0.2">
      <c r="A56" s="67">
        <v>6</v>
      </c>
      <c r="B56" s="68">
        <v>44572</v>
      </c>
      <c r="C56" s="69"/>
      <c r="D56" s="75" t="s">
        <v>222</v>
      </c>
      <c r="E56" s="75" t="s">
        <v>222</v>
      </c>
      <c r="F56" s="75" t="s">
        <v>223</v>
      </c>
      <c r="G56" s="75" t="s">
        <v>224</v>
      </c>
      <c r="H56" s="75" t="s">
        <v>223</v>
      </c>
      <c r="I56" s="75" t="s">
        <v>197</v>
      </c>
      <c r="J56" s="75" t="s">
        <v>151</v>
      </c>
      <c r="K56" s="75" t="s">
        <v>152</v>
      </c>
      <c r="L56" s="75" t="s">
        <v>118</v>
      </c>
      <c r="M56" s="86">
        <v>44540</v>
      </c>
      <c r="N56" s="70"/>
      <c r="O56" s="71"/>
      <c r="P56" s="70"/>
      <c r="Q56" s="70"/>
      <c r="R56" s="70"/>
      <c r="S56" s="72"/>
      <c r="T56" s="77">
        <f t="shared" si="0"/>
        <v>0</v>
      </c>
      <c r="U56" s="72"/>
      <c r="V56" s="72"/>
      <c r="W56" s="73"/>
      <c r="X56" s="72" t="s">
        <v>226</v>
      </c>
      <c r="Y56" s="74" t="s">
        <v>2</v>
      </c>
    </row>
    <row r="57" spans="1:27" s="75" customFormat="1" x14ac:dyDescent="0.2">
      <c r="A57" s="67">
        <v>6</v>
      </c>
      <c r="B57" s="68">
        <v>44572</v>
      </c>
      <c r="C57" s="69"/>
      <c r="D57" s="75" t="s">
        <v>222</v>
      </c>
      <c r="E57" s="75" t="s">
        <v>222</v>
      </c>
      <c r="F57" s="75" t="s">
        <v>223</v>
      </c>
      <c r="G57" s="75" t="s">
        <v>224</v>
      </c>
      <c r="H57" s="75" t="s">
        <v>223</v>
      </c>
      <c r="I57" s="75" t="s">
        <v>197</v>
      </c>
      <c r="J57" s="75" t="s">
        <v>189</v>
      </c>
      <c r="K57" s="75" t="s">
        <v>190</v>
      </c>
      <c r="L57" s="75" t="s">
        <v>141</v>
      </c>
      <c r="M57" s="86">
        <v>44543</v>
      </c>
      <c r="N57" s="70">
        <v>50000</v>
      </c>
      <c r="O57" s="71"/>
      <c r="P57" s="70"/>
      <c r="Q57" s="70"/>
      <c r="R57" s="70"/>
      <c r="S57" s="72"/>
      <c r="T57" s="77">
        <f t="shared" si="0"/>
        <v>50000</v>
      </c>
      <c r="U57" s="72"/>
      <c r="V57" s="72"/>
      <c r="W57" s="73"/>
      <c r="X57" s="72"/>
      <c r="Y57" s="74" t="s">
        <v>2</v>
      </c>
      <c r="Z57" s="74" t="s">
        <v>2</v>
      </c>
    </row>
    <row r="58" spans="1:27" s="75" customFormat="1" x14ac:dyDescent="0.2">
      <c r="A58" s="67">
        <v>6</v>
      </c>
      <c r="B58" s="68">
        <v>44583</v>
      </c>
      <c r="C58" s="69"/>
      <c r="D58" s="75" t="s">
        <v>222</v>
      </c>
      <c r="E58" s="75" t="s">
        <v>222</v>
      </c>
      <c r="F58" s="75" t="s">
        <v>223</v>
      </c>
      <c r="G58" s="75" t="s">
        <v>224</v>
      </c>
      <c r="H58" s="75" t="s">
        <v>223</v>
      </c>
      <c r="I58" s="75" t="s">
        <v>197</v>
      </c>
      <c r="J58" s="75" t="s">
        <v>212</v>
      </c>
      <c r="K58" s="75" t="s">
        <v>212</v>
      </c>
      <c r="L58" s="75" t="s">
        <v>118</v>
      </c>
      <c r="M58" s="86"/>
      <c r="N58" s="70"/>
      <c r="O58" s="71"/>
      <c r="P58" s="70"/>
      <c r="Q58" s="70"/>
      <c r="R58" s="70"/>
      <c r="S58" s="72"/>
      <c r="T58" s="77">
        <f t="shared" si="0"/>
        <v>0</v>
      </c>
      <c r="U58" s="72"/>
      <c r="V58" s="72"/>
      <c r="W58" s="73"/>
      <c r="X58" s="72" t="s">
        <v>227</v>
      </c>
      <c r="Y58" s="74" t="s">
        <v>2</v>
      </c>
      <c r="Z58" s="74"/>
    </row>
    <row r="59" spans="1:27" s="42" customFormat="1" x14ac:dyDescent="0.2">
      <c r="A59" s="78">
        <v>7</v>
      </c>
      <c r="B59" s="38">
        <v>44606</v>
      </c>
      <c r="C59" s="37"/>
      <c r="D59" s="42" t="s">
        <v>219</v>
      </c>
      <c r="E59" s="42" t="s">
        <v>219</v>
      </c>
      <c r="G59" s="42" t="s">
        <v>228</v>
      </c>
      <c r="H59" s="42" t="s">
        <v>228</v>
      </c>
      <c r="I59" s="42" t="s">
        <v>197</v>
      </c>
      <c r="J59" s="42" t="s">
        <v>117</v>
      </c>
      <c r="K59" s="42" t="s">
        <v>117</v>
      </c>
      <c r="L59" s="42" t="s">
        <v>184</v>
      </c>
      <c r="M59" s="84">
        <v>44602</v>
      </c>
      <c r="N59" s="4">
        <v>600000</v>
      </c>
      <c r="O59" s="39"/>
      <c r="P59" s="4"/>
      <c r="Q59" s="4"/>
      <c r="R59" s="4"/>
      <c r="S59" s="5">
        <v>500000</v>
      </c>
      <c r="T59" s="24">
        <f t="shared" si="0"/>
        <v>600000</v>
      </c>
      <c r="U59" s="5">
        <v>720000000</v>
      </c>
      <c r="V59" s="5"/>
      <c r="W59" s="40" t="s">
        <v>229</v>
      </c>
      <c r="X59" s="5"/>
      <c r="Y59" s="41" t="s">
        <v>2</v>
      </c>
      <c r="Z59" s="41" t="s">
        <v>2</v>
      </c>
    </row>
    <row r="60" spans="1:27" s="42" customFormat="1" x14ac:dyDescent="0.2">
      <c r="A60" s="78"/>
      <c r="B60" s="38"/>
      <c r="C60" s="37"/>
      <c r="M60" s="84"/>
      <c r="N60" s="4"/>
      <c r="O60" s="39"/>
      <c r="P60" s="4"/>
      <c r="Q60" s="4"/>
      <c r="R60" s="4"/>
      <c r="S60" s="5"/>
      <c r="T60" s="24">
        <f t="shared" si="0"/>
        <v>0</v>
      </c>
      <c r="U60" s="5"/>
      <c r="V60" s="5"/>
      <c r="W60" s="40"/>
      <c r="X60" s="5"/>
      <c r="Y60" s="41"/>
      <c r="Z60" s="41"/>
    </row>
    <row r="61" spans="1:27" x14ac:dyDescent="0.2">
      <c r="B61" s="78"/>
      <c r="T61" s="24">
        <f t="shared" si="0"/>
        <v>0</v>
      </c>
    </row>
    <row r="62" spans="1:27" x14ac:dyDescent="0.2">
      <c r="B62" s="78"/>
      <c r="T62" s="24">
        <f t="shared" si="0"/>
        <v>0</v>
      </c>
    </row>
    <row r="63" spans="1:27" x14ac:dyDescent="0.2">
      <c r="B63" s="78"/>
      <c r="T63" s="24">
        <f t="shared" si="0"/>
        <v>0</v>
      </c>
    </row>
    <row r="64" spans="1:27" x14ac:dyDescent="0.2">
      <c r="B64" s="78"/>
    </row>
  </sheetData>
  <autoFilter ref="A2:Y63" xr:uid="{C8961DD6-742D-4F29-BEBD-ED75834437FD}"/>
  <hyperlinks>
    <hyperlink ref="Y5" r:id="rId1" display="https://www.rnz.co.nz/news/national/453288/new-zealand-signs-deal-to-purchase-new-covid-19-treatment" xr:uid="{CB68ACB8-9634-45AD-82F8-B86E6CE35BAA}"/>
    <hyperlink ref="Y3" r:id="rId2" display="https://www.merck.com/news/merck-and-ridgeback-announce-submission-of-emergency-use-authorization-application-to-the-u-s-fda-for-molnupiravir-an-investigational-oral-antiviral-medicine-for-the-treatment-of-mild-to-moderate-c/" xr:uid="{6F7D745E-4836-4285-A7AA-CB4B35449443}"/>
    <hyperlink ref="Y4" r:id="rId3" display="https://www.rnz.co.nz/news/national/453288/new-zealand-signs-deal-to-purchase-new-covid-19-treatment" xr:uid="{D2196706-C7E6-448E-952B-A1927AC63623}"/>
    <hyperlink ref="Y13" r:id="rId4" display="https://www.reuters.com/business/healthcare-pharmaceuticals/merck-says-deal-signed-with-singapore-covid-19-antiviral-pill-2021-10-06/" xr:uid="{6FD85F0E-FB76-4CB9-B378-AD20F79EA28A}"/>
    <hyperlink ref="Y7" r:id="rId5" display="https://trialsitenews.com/malaysia-health-minister-makes-molnupiravir-purchase-assounces-time-to-live-with-covid-19/" xr:uid="{EC1D6092-361B-4292-B08F-1DEE6C164E1C}"/>
    <hyperlink ref="Y24" r:id="rId6" display="https://www.health.gov.au/ministers/the-hon-greg-hunt-mp/media/australia-secures-additional-covid-19-treatments" xr:uid="{6DC353C3-7B85-4CE4-A2EC-872CA5CAF060}"/>
    <hyperlink ref="Y43" r:id="rId7" display="https://www.abc.net.au/news/2021-10-04/sotrovimab-covid-treatment-drug-supplies-arrive/100512036" xr:uid="{69AB3166-C3CA-4444-B86E-3439D7520E59}"/>
    <hyperlink ref="Y39" r:id="rId8" display="https://www.health.gov.au/ministers/the-hon-greg-hunt-mp/media/australia-secures-additional-covid-19-treatments" xr:uid="{6BBBDC13-ED87-4AB1-9540-EF6CA4F4D9CD}"/>
    <hyperlink ref="Y8" r:id="rId9" display="https://www.reuters.com/world/uk/uk-health-minister-hails-incredible-results-pfizers-covid-19-antiviral-trial-2021-11-05/" xr:uid="{1615054D-1022-44CD-8CAB-2F33C06B5100}"/>
    <hyperlink ref="Y10" r:id="rId10" display="https://www.reuters.com/business/healthcare-pharmaceuticals/indonesia-reviewing-merck-covid-19-pill-up-1-mln-doses-targeted-2021-11-08/" xr:uid="{405DBA50-778D-471B-A9B6-19183421479A}"/>
    <hyperlink ref="Y9" r:id="rId11" location=":~:text=MANILA%2C%20Oct%2027%20(Reuters),experimental%20pill%20amid%20large%20demand." display="https://www.reuters.com/world/asia-pacific/philippines-receive-300000-courses-mercks-covid-19-pill-2021-10-27/#:~:text=MANILA%2C%20Oct%2027%20(Reuters),experimental%20pill%20amid%20large%20demand." xr:uid="{EFFD3B2C-EBA0-4F35-95CD-45D967CF03B9}"/>
    <hyperlink ref="Y25" r:id="rId12" location=":~:text=The%20Pfizer%20pill%2C%20designed%20to%20inhibit%20an%20enzyme,Korea%20has%20secured%2020%2C000%20courses%20of%20Merck%27s%20molnupiravir." display="https://www.theweek.in/news/world/2021/11/01/uk-australia-south-korea-reach-agreements-to-buy-antiviral-pills-for-covid-19.html#:~:text=The%20Pfizer%20pill%2C%20designed%20to%20inhibit%20an%20enzyme,Korea%20has%20secured%2020%2C000%20courses%20of%20Merck%27s%20molnupiravir." xr:uid="{B5B093EF-9580-4252-B5F6-C59CCE5A75CE}"/>
    <hyperlink ref="Y12" r:id="rId13" display="https://www.nytimes.com/2021/10/07/world/asia/asia-australia-merck-covid-pill.html" xr:uid="{BC4E2A8F-FD9F-43C8-A54C-38C82DC96004}"/>
    <hyperlink ref="Z25" r:id="rId14" location=":~:text=Factbox%3A%20Countries%20rush%20to%20buy%20Merck%20experimental%20COVID-19,%20%20%20%207%20more%20rows%20" xr:uid="{1155F10A-269F-416B-9789-85FF4EA68F9E}"/>
    <hyperlink ref="Y44" r:id="rId15" xr:uid="{4BAAA96C-6952-497B-872C-439DEDDABA34}"/>
    <hyperlink ref="Y45:Y49" r:id="rId16" display="Source" xr:uid="{85A2A86F-D224-4C99-AEC8-D830A3F4F02C}"/>
    <hyperlink ref="Y41" r:id="rId17" xr:uid="{B2AEFAAB-E9A0-4D9B-A448-E9B7D37E7EA8}"/>
    <hyperlink ref="Y55" r:id="rId18" location="azd7442" xr:uid="{3CC889C7-512E-4BEE-9A8B-A890C25B208F}"/>
    <hyperlink ref="Y26" r:id="rId19" xr:uid="{ACAA388C-3D26-4C31-9A42-012CB7E559D9}"/>
    <hyperlink ref="Y31" r:id="rId20" xr:uid="{718DC9CB-CFC9-400B-9912-F360062A2C6F}"/>
    <hyperlink ref="AA25" r:id="rId21" xr:uid="{DF042476-803E-41F1-9565-C39318A2FDE8}"/>
    <hyperlink ref="Z26" r:id="rId22" xr:uid="{DB98454C-C2FF-4A36-B310-37C479F383B7}"/>
    <hyperlink ref="Y29" r:id="rId23" xr:uid="{EB32C2B7-F4FF-4F9A-9976-639886F92957}"/>
    <hyperlink ref="Z29" r:id="rId24" xr:uid="{79CF9E7B-71D4-4F47-90F5-1E98999576BF}"/>
    <hyperlink ref="Y22" r:id="rId25" xr:uid="{6F945464-6640-4221-936A-04768B0F24FE}"/>
    <hyperlink ref="Y27" r:id="rId26" xr:uid="{4CFCC1BD-1EB3-4294-B1E6-053D6DC6B68A}"/>
    <hyperlink ref="Y28" r:id="rId27" xr:uid="{BDDB237B-83FC-4556-A8CB-F53797DB5273}"/>
    <hyperlink ref="AB25" r:id="rId28" xr:uid="{C994DDFA-8102-44B3-A9A4-9841E5EAB294}"/>
    <hyperlink ref="Y23" r:id="rId29" xr:uid="{4F00143F-E4CD-40EF-8BF6-E65B26AFFA40}"/>
    <hyperlink ref="Y11" r:id="rId30" xr:uid="{E73C1BDF-E5C8-4715-8BE2-0BA2EC63FCAF}"/>
    <hyperlink ref="Y18" r:id="rId31" xr:uid="{EAF25BD3-BE00-4193-9827-2D8C8D434A2E}"/>
    <hyperlink ref="Y6" r:id="rId32" xr:uid="{9B183ACC-CE63-43C0-B4A9-80C37E4FB2EA}"/>
    <hyperlink ref="Y14" r:id="rId33" xr:uid="{43295179-79C7-460F-91BE-FDEA1DD811D0}"/>
    <hyperlink ref="Z12" r:id="rId34" xr:uid="{611CDC00-5EFF-448C-BB5A-7C5D0FBCD991}"/>
    <hyperlink ref="Y56" r:id="rId35" xr:uid="{8A9D5A18-E1BF-48B2-B038-60314746C808}"/>
    <hyperlink ref="Y34" r:id="rId36" xr:uid="{801DDD25-F771-4017-B9DE-D9262CA36760}"/>
    <hyperlink ref="Y57" r:id="rId37" xr:uid="{640EDDEA-8D0B-4929-9906-EA7CA774B24C}"/>
    <hyperlink ref="Z57" r:id="rId38" xr:uid="{AE0AD1CA-A2E0-4689-8C8F-6A0FB52AC0DA}"/>
    <hyperlink ref="Y21" r:id="rId39" xr:uid="{11C485DE-AD4D-43C6-AE0B-341E063D0CDE}"/>
    <hyperlink ref="AC25" r:id="rId40" xr:uid="{84BBDD83-0B8F-470E-B65D-05090B826576}"/>
    <hyperlink ref="Y40" r:id="rId41" xr:uid="{7632CC29-948D-4871-B821-B3B48B484728}"/>
    <hyperlink ref="Z40" r:id="rId42" xr:uid="{79092456-6339-41A3-B790-AD17CE4FF822}"/>
    <hyperlink ref="AA40" r:id="rId43" xr:uid="{2E8C6A51-8A64-4015-BBED-122090A0842A}"/>
    <hyperlink ref="AA29" r:id="rId44" location="canada-pfizer-antiviral-pill" xr:uid="{D3A0E352-36BE-4A7B-B9F8-AB410B3FE4F5}"/>
    <hyperlink ref="Y20" r:id="rId45" xr:uid="{26FAC0F0-B8BB-4B12-AAAA-D8FB9720A78E}"/>
    <hyperlink ref="Z10" r:id="rId46" xr:uid="{ED995F31-87B7-4E12-A548-BF560E6D218E}"/>
    <hyperlink ref="Z44" r:id="rId47" xr:uid="{D307FD62-DABE-4EC4-BE37-B96E5ACBAFCA}"/>
    <hyperlink ref="Z49" r:id="rId48" xr:uid="{5B4B050A-9E7F-4756-A636-F8888F1C7369}"/>
    <hyperlink ref="Y58" r:id="rId49" xr:uid="{10ECB9DB-2563-4D3F-932D-5D8A4843F07E}"/>
    <hyperlink ref="Y52" r:id="rId50" xr:uid="{6CF5C898-5BCE-4E0F-898D-0503B5026FBF}"/>
    <hyperlink ref="Y53" r:id="rId51" xr:uid="{D7A941A2-4405-4888-8A72-E8FF2C7A192C}"/>
    <hyperlink ref="Z21" r:id="rId52" xr:uid="{22C46C81-E913-4D07-9EAD-03CB3C94EDA1}"/>
    <hyperlink ref="Z23" r:id="rId53" xr:uid="{97575A4E-1828-4D0B-B414-4690428918F3}"/>
    <hyperlink ref="Z24" r:id="rId54" xr:uid="{ED61C46B-F57C-49AF-BD27-40E48D53C606}"/>
    <hyperlink ref="Z28" r:id="rId55" xr:uid="{1BFAE868-A072-4F6B-9829-C29117449825}"/>
    <hyperlink ref="AB29" r:id="rId56" xr:uid="{EE63CE00-7828-4047-B600-32E4C5F80982}"/>
    <hyperlink ref="Z31" r:id="rId57" xr:uid="{401FE09B-A62A-4CCF-B491-1907752E0F0D}"/>
    <hyperlink ref="Z3" r:id="rId58" xr:uid="{541EAA13-74C8-4604-A521-8D251D735E90}"/>
    <hyperlink ref="AA3" r:id="rId59" xr:uid="{8CFC6261-E7CB-4D36-82E9-D442F5EBEB03}"/>
    <hyperlink ref="Z4" r:id="rId60" xr:uid="{405F97D7-DBAD-4C3B-BDCF-089A429B7C96}"/>
    <hyperlink ref="Z5" r:id="rId61" xr:uid="{9FEA33FB-BAB5-4093-A0BD-F620EE58DDBE}"/>
    <hyperlink ref="Z8" r:id="rId62" xr:uid="{987D2751-0DCC-4F63-BED7-8DC20AF7A605}"/>
    <hyperlink ref="Z9" r:id="rId63" xr:uid="{87E86D5E-5323-4E67-A54B-4740C6383F89}"/>
    <hyperlink ref="Z11" r:id="rId64" xr:uid="{1DEFB926-567F-4FC8-A333-44FF6706209A}"/>
    <hyperlink ref="AA12" r:id="rId65" xr:uid="{DC276844-3E2D-4636-9CFC-E2E34C87FFE4}"/>
    <hyperlink ref="Z13" r:id="rId66" xr:uid="{FE93B670-8A58-46AD-988F-55EA996369F7}"/>
    <hyperlink ref="Y15" r:id="rId67" xr:uid="{A4A7AEF4-D570-4363-A150-0E761ACA5043}"/>
    <hyperlink ref="Y16" r:id="rId68" xr:uid="{BC6B7200-2BCD-429E-A9AD-5B2CAC51D6B7}"/>
    <hyperlink ref="Z16" r:id="rId69" xr:uid="{0B2379A4-92DA-465B-BE1E-0D060750262D}"/>
    <hyperlink ref="Y17" r:id="rId70" xr:uid="{F9CB338A-1878-466A-B909-E8307A2C24AE}"/>
    <hyperlink ref="Z18" r:id="rId71" xr:uid="{6AF44485-B07F-4277-AF35-626A1AD02EA5}"/>
    <hyperlink ref="Y42" r:id="rId72" xr:uid="{970E9603-FF57-4DD4-954F-9963778BA37E}"/>
    <hyperlink ref="Y51" r:id="rId73" xr:uid="{222E4546-8D97-465D-B1A3-A6F9DC909CB1}"/>
    <hyperlink ref="Z51" r:id="rId74" xr:uid="{6A1B47CF-C88D-4067-8C3E-843CD54E0F13}"/>
    <hyperlink ref="Z42" r:id="rId75" xr:uid="{199934D0-5FAD-4B95-AB35-47B62DB23AD9}"/>
    <hyperlink ref="Y54" r:id="rId76" xr:uid="{2B591EDE-93FB-4CB5-9E7B-507E2EDFE398}"/>
    <hyperlink ref="Z17" r:id="rId77" xr:uid="{EEF34160-F3A1-447E-A816-782C81D14C5D}"/>
    <hyperlink ref="AA16" r:id="rId78" location=":~:text=KENILWORTH%2C%20N.J.%20%26%20MIAMI%2D%2D(BUSINESS,molnupiravir%2C%20an%20investigational%20oral%20antiviral" xr:uid="{CDB1C3B5-B9F2-44C1-B798-EAF976F7D917}"/>
    <hyperlink ref="Y30" r:id="rId79" display="https://www.scoop.co.nz/stories/GE2112/S00044/pfizer-to-provide-new-zealand-with-60000-treatment-courses-of-investigational-oral-antiviral-candidate.htm" xr:uid="{A36594D8-604C-40EE-A6B7-7E15A8A7E712}"/>
    <hyperlink ref="Z46" r:id="rId80" display="https://www.reuters.com/markets/deals/canada-signs-deal-buy-20000-doses-gsk-covid-19-drug-sotrovimab-2022-01-06/" xr:uid="{6AE81AD3-4F31-4B3A-B4D9-5D8AA1CDFB82}"/>
    <hyperlink ref="Y50" r:id="rId81" display="Covid: Vulnerable NHS patients to be offered new drug - BBC News" xr:uid="{A7651810-4FBE-4137-84BF-8580C386466F}"/>
    <hyperlink ref="Z43" r:id="rId82" display="https://www.theguardian.com/australia-news/2022/jan/05/vulnerable-australians-with-covid-could-miss-out-on-lifesaving-treatment-due-to-testing-delays" xr:uid="{3FE82978-33BF-487D-9BE6-0A343113E39C}"/>
    <hyperlink ref="AA4" r:id="rId83" location=":~:text=Media%20releases%20%26%20statements-,TGA%20provisionally%20approves%20two%20oral%20COVID%2D19%20treatments%2C%20molnupiravir%20(,and%20nirmatrelvir%20%2B%20ritonavir%20(PAXLOVID)&amp;text=The%20Therapeutic%20Goods%20Administration%20(TGA,ritonavir)%20%2D%20Pfizer%20Australia%20Pty%20Ltd" xr:uid="{FD146AB7-5F10-45B2-9CF3-2E5A9F4A3C4E}"/>
    <hyperlink ref="AA24" r:id="rId84" location=":~:text=Media%20releases%20%26%20statements-,TGA%20provisionally%20approves%20two%20oral%20COVID%2D19%20treatments%2C%20molnupiravir%20(,and%20nirmatrelvir%20%2B%20ritonavir%20(PAXLOVID)&amp;text=The%20Therapeutic%20Goods%20Administration%20(TGA,ritonavir)%20%2D%20Pfizer%20Australia%20Pty%20Ltd" xr:uid="{6F03FE13-E596-48BE-A1D7-C2F404998439}"/>
    <hyperlink ref="AD25" r:id="rId85" xr:uid="{6D1CF2B0-4B39-419F-8532-0E346D93D9B7}"/>
    <hyperlink ref="Z6" r:id="rId86" xr:uid="{3CDECB5A-19AA-485F-92A8-08817F02B945}"/>
    <hyperlink ref="Z7" r:id="rId87" xr:uid="{B4CF5C76-1DA4-45B3-91E5-2C55E75C6AF2}"/>
    <hyperlink ref="AA8" r:id="rId88" xr:uid="{1733BCB1-112C-4EEC-9E32-2E12679F65E7}"/>
    <hyperlink ref="AA9" r:id="rId89" xr:uid="{1139A7E7-33F4-4FDA-8471-79EACD735F5A}"/>
    <hyperlink ref="Z15" r:id="rId90" xr:uid="{5F588657-035D-4153-9895-3F7439C1FE9D}"/>
    <hyperlink ref="Y32" r:id="rId91" xr:uid="{E675E7A9-3399-4198-8575-2E5741E8499A}"/>
    <hyperlink ref="Y33" r:id="rId92" xr:uid="{B1D7D7A9-2120-448E-8935-9B79E0189530}"/>
    <hyperlink ref="AB40" r:id="rId93" xr:uid="{784286BF-407F-4F71-BF88-AF498BFA77C9}"/>
    <hyperlink ref="Z39" r:id="rId94" xr:uid="{C51DA632-D54E-47A7-AD58-BEC532C1D861}"/>
    <hyperlink ref="Y59" r:id="rId95" xr:uid="{5B19E6D5-4974-4CFF-864C-E4D709A0CBE1}"/>
    <hyperlink ref="Z59" r:id="rId96" xr:uid="{B9ECC59F-39AD-4324-AA1F-6A8B420DB539}"/>
    <hyperlink ref="Y35" r:id="rId97" xr:uid="{086E37D2-AF10-4BE1-BCB1-9F1533F37F50}"/>
    <hyperlink ref="Z35" r:id="rId98" xr:uid="{6027BC96-DF45-4B76-933F-895A7EFF54EC}"/>
    <hyperlink ref="Y36" r:id="rId99" xr:uid="{9A280B0A-3E8F-4A14-8D45-FE90C2685E07}"/>
    <hyperlink ref="Y19" r:id="rId100" xr:uid="{00F97F00-C7C3-4BE9-BE02-0EF43F6F3CC9}"/>
    <hyperlink ref="Y37" r:id="rId101" xr:uid="{97124ADE-EB80-4432-A7EF-19B841EF0A0F}"/>
    <hyperlink ref="Y38" r:id="rId102" xr:uid="{10657F50-3EB1-1F40-86D9-2F2DE0A5E4C5}"/>
  </hyperlinks>
  <pageMargins left="0.7" right="0.7" top="0.75" bottom="0.75" header="0.3" footer="0.3"/>
  <pageSetup orientation="portrait" r:id="rId1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Definition</vt:lpstr>
      <vt:lpstr>News,data tracker</vt:lpstr>
      <vt:lpstr>On the market tab definition </vt:lpstr>
      <vt:lpstr>On the market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Blen Biru</dc:creator>
  <cp:keywords/>
  <dc:description/>
  <cp:lastModifiedBy>Andrea Taylor</cp:lastModifiedBy>
  <cp:revision/>
  <dcterms:created xsi:type="dcterms:W3CDTF">2021-11-08T17:57:38Z</dcterms:created>
  <dcterms:modified xsi:type="dcterms:W3CDTF">2022-03-27T22:06:28Z</dcterms:modified>
  <cp:category/>
  <cp:contentStatus/>
</cp:coreProperties>
</file>