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bmb48\Desktop\"/>
    </mc:Choice>
  </mc:AlternateContent>
  <xr:revisionPtr revIDLastSave="0" documentId="13_ncr:1_{DA862136-AADD-4EED-8316-C3F2226A55EA}" xr6:coauthVersionLast="36" xr6:coauthVersionMax="36" xr10:uidLastSave="{00000000-0000-0000-0000-000000000000}"/>
  <bookViews>
    <workbookView xWindow="0" yWindow="0" windowWidth="19200" windowHeight="6930" xr2:uid="{00000000-000D-0000-FFFF-FFFF00000000}"/>
  </bookViews>
  <sheets>
    <sheet name="Purchasing Deals " sheetId="4" r:id="rId1"/>
  </sheets>
  <definedNames>
    <definedName name="_xlnm._FilterDatabase" localSheetId="0" hidden="1">'Purchasing Deals '!$A$4:$T$158</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4" i="4" l="1"/>
  <c r="J123" i="4" l="1"/>
  <c r="J75" i="4"/>
  <c r="J39" i="4"/>
  <c r="J18" i="4" l="1"/>
  <c r="L18" i="4" s="1"/>
  <c r="J138" i="4" l="1"/>
  <c r="L138" i="4" s="1"/>
  <c r="J111" i="4" l="1"/>
  <c r="L111" i="4" s="1"/>
  <c r="N104" i="4" l="1"/>
  <c r="O104" i="4" s="1"/>
  <c r="N144" i="4" l="1"/>
  <c r="O144" i="4" s="1"/>
  <c r="N87" i="4"/>
  <c r="O87" i="4" s="1"/>
  <c r="N50" i="4"/>
  <c r="O50" i="4" s="1"/>
  <c r="N137" i="4"/>
  <c r="O137" i="4" s="1"/>
  <c r="J38" i="4" l="1"/>
  <c r="L38" i="4" s="1"/>
  <c r="J37" i="4"/>
  <c r="L37" i="4" s="1"/>
  <c r="J143" i="4"/>
  <c r="L143" i="4" s="1"/>
  <c r="C161" i="4"/>
  <c r="J74" i="4"/>
  <c r="L74" i="4" s="1"/>
  <c r="N8" i="4"/>
  <c r="O8" i="4" s="1"/>
  <c r="J73" i="4"/>
  <c r="L73" i="4" s="1"/>
  <c r="N150" i="4"/>
  <c r="O150" i="4" s="1"/>
  <c r="N90" i="4"/>
  <c r="O90" i="4" s="1"/>
  <c r="N18" i="4"/>
  <c r="O18" i="4" s="1"/>
  <c r="J29" i="4"/>
  <c r="L29" i="4" s="1"/>
  <c r="J35" i="4"/>
  <c r="L35" i="4" s="1"/>
  <c r="N19" i="4"/>
  <c r="O19" i="4" s="1"/>
  <c r="N49" i="4"/>
  <c r="O49" i="4" s="1"/>
  <c r="J94" i="4"/>
  <c r="L94" i="4" s="1"/>
  <c r="J31" i="4"/>
  <c r="L31" i="4" s="1"/>
  <c r="N147" i="4"/>
  <c r="O147" i="4" s="1"/>
  <c r="N146" i="4"/>
  <c r="O146" i="4" s="1"/>
  <c r="O145" i="4"/>
  <c r="C162" i="4"/>
  <c r="J62" i="4"/>
  <c r="L62" i="4" s="1"/>
  <c r="J108" i="4"/>
  <c r="L108" i="4" s="1"/>
  <c r="J99" i="4"/>
  <c r="L99" i="4" s="1"/>
  <c r="J69" i="4"/>
  <c r="L69" i="4" s="1"/>
  <c r="J137" i="4"/>
  <c r="L137" i="4" s="1"/>
  <c r="N28" i="4"/>
  <c r="O28" i="4" s="1"/>
  <c r="J66" i="4"/>
  <c r="L66" i="4" s="1"/>
  <c r="N70" i="4"/>
  <c r="O70" i="4" s="1"/>
  <c r="J70" i="4"/>
  <c r="L70" i="4" s="1"/>
  <c r="J141" i="4"/>
  <c r="L141" i="4" s="1"/>
  <c r="N139" i="4"/>
  <c r="O139" i="4" s="1"/>
  <c r="N64" i="4"/>
  <c r="O64" i="4" s="1"/>
  <c r="J142" i="4"/>
  <c r="L142" i="4" s="1"/>
  <c r="J115" i="4"/>
  <c r="L115" i="4" s="1"/>
  <c r="N52" i="4"/>
  <c r="O52" i="4" s="1"/>
  <c r="J58" i="4"/>
  <c r="L58" i="4" s="1"/>
  <c r="J53" i="4"/>
  <c r="L53" i="4" s="1"/>
  <c r="J114" i="4"/>
  <c r="L114" i="4" s="1"/>
  <c r="J23" i="4"/>
  <c r="L23" i="4" s="1"/>
  <c r="J26" i="4"/>
  <c r="L26" i="4" s="1"/>
  <c r="N89" i="4"/>
  <c r="O89" i="4" s="1"/>
  <c r="J46" i="4"/>
  <c r="L46" i="4" s="1"/>
  <c r="J11" i="4"/>
  <c r="L11" i="4" s="1"/>
  <c r="J116" i="4"/>
  <c r="J16" i="4"/>
  <c r="L16" i="4" s="1"/>
  <c r="J93" i="4"/>
  <c r="L93" i="4" s="1"/>
  <c r="N40" i="4"/>
  <c r="O40" i="4" s="1"/>
  <c r="H51" i="4"/>
  <c r="N133" i="4"/>
  <c r="O133" i="4" s="1"/>
  <c r="N148" i="4"/>
  <c r="O148" i="4" s="1"/>
  <c r="N118" i="4"/>
  <c r="O118" i="4" s="1"/>
  <c r="N80" i="4"/>
  <c r="O80" i="4" s="1"/>
  <c r="N92" i="4"/>
  <c r="O92" i="4" s="1"/>
  <c r="J45" i="4"/>
  <c r="L45" i="4" s="1"/>
  <c r="J86" i="4"/>
  <c r="J151" i="4"/>
  <c r="L151" i="4" s="1"/>
  <c r="C163" i="4" l="1"/>
  <c r="J105" i="4"/>
  <c r="L105" i="4" s="1"/>
  <c r="J106" i="4"/>
  <c r="L106" i="4" s="1"/>
  <c r="J102" i="4"/>
  <c r="L102" i="4" s="1"/>
  <c r="J68" i="4"/>
  <c r="L68" i="4" s="1"/>
  <c r="J32" i="4"/>
  <c r="L32" i="4" s="1"/>
  <c r="J120" i="4"/>
  <c r="L120" i="4" s="1"/>
  <c r="H131" i="4"/>
  <c r="J131" i="4"/>
  <c r="L131" i="4" s="1"/>
  <c r="J12" i="4"/>
  <c r="L12" i="4" s="1"/>
  <c r="N42" i="4"/>
  <c r="O42" i="4" s="1"/>
  <c r="J51" i="4"/>
  <c r="L51" i="4" s="1"/>
  <c r="J67" i="4"/>
  <c r="L67" i="4" s="1"/>
  <c r="J83" i="4"/>
  <c r="L83" i="4" s="1"/>
  <c r="J30" i="4" l="1"/>
  <c r="L30" i="4" s="1"/>
  <c r="J8" i="4"/>
  <c r="L8" i="4" s="1"/>
  <c r="J140" i="4" l="1"/>
  <c r="L140" i="4" s="1"/>
  <c r="J28" i="4"/>
  <c r="L28" i="4" s="1"/>
  <c r="J59" i="4"/>
  <c r="L59" i="4" s="1"/>
  <c r="J132" i="4"/>
  <c r="L132" i="4" s="1"/>
  <c r="J144" i="4"/>
  <c r="L144" i="4" s="1"/>
  <c r="N27" i="4" l="1"/>
  <c r="O27" i="4" s="1"/>
  <c r="J63" i="4"/>
  <c r="L63" i="4" s="1"/>
  <c r="J77" i="4"/>
  <c r="L77" i="4" s="1"/>
  <c r="J60" i="4"/>
  <c r="L60" i="4" s="1"/>
  <c r="J24" i="4"/>
  <c r="L24" i="4" s="1"/>
  <c r="O20" i="4"/>
  <c r="J91" i="4"/>
  <c r="L91" i="4" s="1"/>
  <c r="J78" i="4"/>
  <c r="L78" i="4" s="1"/>
  <c r="J7" i="4"/>
  <c r="L7" i="4" s="1"/>
  <c r="J54" i="4"/>
  <c r="L54" i="4" s="1"/>
  <c r="J57" i="4"/>
  <c r="L57" i="4" s="1"/>
  <c r="J125" i="4"/>
  <c r="J147" i="4"/>
  <c r="L147" i="4" s="1"/>
  <c r="J85" i="4"/>
  <c r="L85" i="4" s="1"/>
  <c r="J110" i="4"/>
  <c r="L110" i="4" s="1"/>
  <c r="N119" i="4"/>
  <c r="O119" i="4" s="1"/>
  <c r="J119" i="4"/>
  <c r="L119" i="4" s="1"/>
  <c r="N157" i="4"/>
  <c r="O157" i="4" s="1"/>
  <c r="N128" i="4"/>
  <c r="O128" i="4" s="1"/>
  <c r="N103" i="4"/>
  <c r="O103" i="4" s="1"/>
  <c r="N111" i="4"/>
  <c r="O111" i="4" s="1"/>
  <c r="N117" i="4"/>
  <c r="O117" i="4" s="1"/>
  <c r="N121" i="4"/>
  <c r="O121" i="4" s="1"/>
  <c r="N122" i="4"/>
  <c r="O122" i="4" s="1"/>
  <c r="N43" i="4"/>
  <c r="O43" i="4" s="1"/>
  <c r="N72" i="4"/>
  <c r="O72" i="4" s="1"/>
  <c r="N86" i="4"/>
  <c r="O86" i="4" s="1"/>
  <c r="J155" i="4"/>
  <c r="L155" i="4" s="1"/>
  <c r="J153" i="4"/>
  <c r="L153" i="4" s="1"/>
  <c r="J157" i="4"/>
  <c r="L157" i="4" s="1"/>
  <c r="J124" i="4"/>
  <c r="L124" i="4" s="1"/>
  <c r="J126" i="4"/>
  <c r="L126" i="4" s="1"/>
  <c r="J127" i="4"/>
  <c r="L127" i="4" s="1"/>
  <c r="J128" i="4"/>
  <c r="L128" i="4" s="1"/>
  <c r="J130" i="4"/>
  <c r="L130" i="4" s="1"/>
  <c r="J129" i="4"/>
  <c r="L129" i="4" s="1"/>
  <c r="J109" i="4"/>
  <c r="L109" i="4" s="1"/>
  <c r="J98" i="4"/>
  <c r="L98" i="4" s="1"/>
  <c r="J103" i="4"/>
  <c r="L103" i="4" s="1"/>
  <c r="J101" i="4"/>
  <c r="L101" i="4" s="1"/>
  <c r="J100" i="4"/>
  <c r="L100" i="4" s="1"/>
  <c r="J117" i="4"/>
  <c r="L117" i="4" s="1"/>
  <c r="J121" i="4"/>
  <c r="L121" i="4" s="1"/>
  <c r="J113" i="4"/>
  <c r="L113" i="4" s="1"/>
  <c r="J122" i="4"/>
  <c r="L122" i="4" s="1"/>
  <c r="J44" i="4"/>
  <c r="L44" i="4" s="1"/>
  <c r="J41" i="4"/>
  <c r="L41" i="4" s="1"/>
  <c r="J61" i="4"/>
  <c r="L61" i="4" s="1"/>
  <c r="J48" i="4"/>
  <c r="L48" i="4" s="1"/>
  <c r="J47" i="4"/>
  <c r="L47" i="4" s="1"/>
  <c r="J49" i="4"/>
  <c r="L49" i="4" s="1"/>
  <c r="J71" i="4"/>
  <c r="L71" i="4" s="1"/>
  <c r="J43" i="4"/>
  <c r="L43" i="4" s="1"/>
  <c r="J55" i="4"/>
  <c r="L55" i="4" s="1"/>
  <c r="J72" i="4"/>
  <c r="L72" i="4" s="1"/>
  <c r="J79" i="4"/>
  <c r="L79" i="4" s="1"/>
  <c r="J84" i="4"/>
  <c r="L84" i="4" s="1"/>
  <c r="J76" i="4"/>
  <c r="L76" i="4" s="1"/>
  <c r="L86" i="4"/>
  <c r="J87" i="4"/>
  <c r="L87" i="4" s="1"/>
  <c r="J96" i="4"/>
  <c r="L96" i="4" s="1"/>
  <c r="J95" i="4"/>
  <c r="L95" i="4" s="1"/>
  <c r="J88" i="4"/>
  <c r="L88" i="4" s="1"/>
  <c r="J5" i="4"/>
  <c r="L5" i="4" s="1"/>
  <c r="J10" i="4"/>
  <c r="L10" i="4" s="1"/>
  <c r="J22" i="4"/>
  <c r="J14" i="4"/>
  <c r="L14" i="4" s="1"/>
  <c r="J9" i="4"/>
  <c r="L9" i="4" s="1"/>
  <c r="J13" i="4"/>
  <c r="J15" i="4"/>
  <c r="L15" i="4" s="1"/>
  <c r="J17" i="4"/>
  <c r="L17" i="4" s="1"/>
  <c r="J6" i="4"/>
  <c r="L6" i="4" s="1"/>
  <c r="J21" i="4"/>
  <c r="L21" i="4" s="1"/>
  <c r="J34" i="4"/>
  <c r="L34" i="4" s="1"/>
  <c r="J33" i="4" l="1"/>
  <c r="L33" i="4" s="1"/>
</calcChain>
</file>

<file path=xl/sharedStrings.xml><?xml version="1.0" encoding="utf-8"?>
<sst xmlns="http://schemas.openxmlformats.org/spreadsheetml/2006/main" count="1165" uniqueCount="161">
  <si>
    <t>Company's Country</t>
  </si>
  <si>
    <t>Purchaser Entity / Country</t>
  </si>
  <si>
    <t xml:space="preserve">Purchaser's country Economic  Status </t>
  </si>
  <si>
    <t>Value of Deal (USD)</t>
  </si>
  <si>
    <t>Number of Doses Procured</t>
  </si>
  <si>
    <t xml:space="preserve">COVID Burden (cases/million) </t>
  </si>
  <si>
    <t>Number of Doses Needed per Person</t>
  </si>
  <si>
    <t>Number of people able to be vaccinated with doses procured</t>
  </si>
  <si>
    <t xml:space="preserve">Population </t>
  </si>
  <si>
    <t xml:space="preserve">% of national population able to be vaccinated </t>
  </si>
  <si>
    <t xml:space="preserve">Doses intended to be purchased </t>
  </si>
  <si>
    <t>Number of people able to be vaccinated with additional doses</t>
  </si>
  <si>
    <t>% of national population able to be vaccinated with additional doses</t>
  </si>
  <si>
    <t xml:space="preserve">Target Price Per Dose (USD) </t>
  </si>
  <si>
    <t>Oxford University_AZD1222</t>
  </si>
  <si>
    <t>UK</t>
  </si>
  <si>
    <t>Argentina</t>
  </si>
  <si>
    <t xml:space="preserve">Upper middle income </t>
  </si>
  <si>
    <t>2</t>
  </si>
  <si>
    <t>Confirmed agreement</t>
  </si>
  <si>
    <t>Source</t>
  </si>
  <si>
    <t>Australia</t>
  </si>
  <si>
    <t xml:space="preserve">High income </t>
  </si>
  <si>
    <t xml:space="preserve">Source </t>
  </si>
  <si>
    <t>Bangladesh</t>
  </si>
  <si>
    <t>Lower middle income</t>
  </si>
  <si>
    <t>Brazil</t>
  </si>
  <si>
    <t>Upper middle income</t>
  </si>
  <si>
    <t>Canada</t>
  </si>
  <si>
    <t xml:space="preserve">Chile </t>
  </si>
  <si>
    <t xml:space="preserve">UK </t>
  </si>
  <si>
    <t xml:space="preserve">Colombia </t>
  </si>
  <si>
    <t xml:space="preserve">Costa Rica </t>
  </si>
  <si>
    <t>COVAX</t>
  </si>
  <si>
    <t>Global Entity</t>
  </si>
  <si>
    <t xml:space="preserve">Ecuador </t>
  </si>
  <si>
    <t>Egypt</t>
  </si>
  <si>
    <t>El Salvador</t>
  </si>
  <si>
    <t xml:space="preserve">Lower middle income </t>
  </si>
  <si>
    <t xml:space="preserve">EU </t>
  </si>
  <si>
    <t>India</t>
  </si>
  <si>
    <t>Indonesia</t>
  </si>
  <si>
    <t xml:space="preserve">Israel </t>
  </si>
  <si>
    <t>High income</t>
  </si>
  <si>
    <t xml:space="preserve">Under negotiation </t>
  </si>
  <si>
    <t>Japan</t>
  </si>
  <si>
    <t xml:space="preserve">Latin America w/o Brazil </t>
  </si>
  <si>
    <t xml:space="preserve">Malaysia </t>
  </si>
  <si>
    <t xml:space="preserve">Mexico </t>
  </si>
  <si>
    <t xml:space="preserve">Morocco </t>
  </si>
  <si>
    <t xml:space="preserve">Confirmed agreement, unknown amount </t>
  </si>
  <si>
    <t>New Zealand</t>
  </si>
  <si>
    <t xml:space="preserve">Panama </t>
  </si>
  <si>
    <t>Philippines</t>
  </si>
  <si>
    <t xml:space="preserve">South Africa </t>
  </si>
  <si>
    <t xml:space="preserve">South Korea </t>
  </si>
  <si>
    <t xml:space="preserve">Taiwan </t>
  </si>
  <si>
    <t xml:space="preserve">Thailand </t>
  </si>
  <si>
    <t>USA</t>
  </si>
  <si>
    <t xml:space="preserve">Vietnam </t>
  </si>
  <si>
    <t xml:space="preserve">Palestine </t>
  </si>
  <si>
    <t>Under negotiation, unknown amount</t>
  </si>
  <si>
    <t>Dominican Republic</t>
  </si>
  <si>
    <t xml:space="preserve">Confirmed agreement </t>
  </si>
  <si>
    <t xml:space="preserve">Peru </t>
  </si>
  <si>
    <t>Pfizer_BNT162</t>
  </si>
  <si>
    <t xml:space="preserve">Argentina </t>
  </si>
  <si>
    <t xml:space="preserve">Brazil </t>
  </si>
  <si>
    <t>Chile</t>
  </si>
  <si>
    <t xml:space="preserve">China </t>
  </si>
  <si>
    <t xml:space="preserve">Germany </t>
  </si>
  <si>
    <t xml:space="preserve">Hong Kong </t>
  </si>
  <si>
    <t xml:space="preserve">Indonesia </t>
  </si>
  <si>
    <t>Iraq</t>
  </si>
  <si>
    <t xml:space="preserve">Kazakhstan </t>
  </si>
  <si>
    <t xml:space="preserve">Kuwait </t>
  </si>
  <si>
    <t xml:space="preserve">Lebanon </t>
  </si>
  <si>
    <t xml:space="preserve">North Macedonia </t>
  </si>
  <si>
    <t>Peru</t>
  </si>
  <si>
    <t xml:space="preserve">Qatar </t>
  </si>
  <si>
    <t xml:space="preserve">Saudi Arabia </t>
  </si>
  <si>
    <t>Switzerland</t>
  </si>
  <si>
    <t xml:space="preserve">Turkey </t>
  </si>
  <si>
    <t xml:space="preserve">Serbia </t>
  </si>
  <si>
    <t>Jordan</t>
  </si>
  <si>
    <t>Moderna_mRNA-1273</t>
  </si>
  <si>
    <t xml:space="preserve">Singapore </t>
  </si>
  <si>
    <t xml:space="preserve">Confirmed agreement  </t>
  </si>
  <si>
    <t>Novavax_NVX-CoV2373</t>
  </si>
  <si>
    <t xml:space="preserve">USA </t>
  </si>
  <si>
    <t>Confirmed agreement; includes US military deal</t>
  </si>
  <si>
    <t>Gamaleya Research Institute_Sputnik V</t>
  </si>
  <si>
    <t>Russia</t>
  </si>
  <si>
    <t xml:space="preserve">Algeria </t>
  </si>
  <si>
    <t xml:space="preserve">&lt;$10 </t>
  </si>
  <si>
    <t>Bolivia</t>
  </si>
  <si>
    <t> </t>
  </si>
  <si>
    <t xml:space="preserve">India </t>
  </si>
  <si>
    <t>Kazakhstan</t>
  </si>
  <si>
    <t xml:space="preserve">Nepal </t>
  </si>
  <si>
    <t>Saudi Arabia</t>
  </si>
  <si>
    <t xml:space="preserve">Uzbekistan </t>
  </si>
  <si>
    <t>Venezuela</t>
  </si>
  <si>
    <t>Vietnam</t>
  </si>
  <si>
    <t>Confirmed agreement, unknown amount</t>
  </si>
  <si>
    <t>Janssen (J&amp;J)_Ad26.COV2.S</t>
  </si>
  <si>
    <t>Netherlands</t>
  </si>
  <si>
    <t>1</t>
  </si>
  <si>
    <t xml:space="preserve">COVAX </t>
  </si>
  <si>
    <t xml:space="preserve">Global Entity </t>
  </si>
  <si>
    <t>South Korea</t>
  </si>
  <si>
    <t>Sanofi-GSK_SARS-CoV-2 Vaccine</t>
  </si>
  <si>
    <t xml:space="preserve">France/Germany </t>
  </si>
  <si>
    <t xml:space="preserve">Sinovac_Coronavac </t>
  </si>
  <si>
    <t>China</t>
  </si>
  <si>
    <t>Hong Kong</t>
  </si>
  <si>
    <t xml:space="preserve">Ukraine </t>
  </si>
  <si>
    <t>Sinopharm</t>
  </si>
  <si>
    <t>Morocco</t>
  </si>
  <si>
    <t>Pakistan</t>
  </si>
  <si>
    <t xml:space="preserve">United Arab Emirates </t>
  </si>
  <si>
    <t>CanSino Biologics_Ad5-nCoV</t>
  </si>
  <si>
    <t>3,500,000</t>
  </si>
  <si>
    <t>CureVac_CVnCov</t>
  </si>
  <si>
    <t>Arcturus Therapeutics_LUNAR-COV19</t>
  </si>
  <si>
    <t>Singapore</t>
  </si>
  <si>
    <t>Funding for vaccine purchases available but don't know how many doses</t>
  </si>
  <si>
    <t>Medicago_CoVLP</t>
  </si>
  <si>
    <t xml:space="preserve">Canada </t>
  </si>
  <si>
    <t>COVAXX (United Biomedical)_UB-162</t>
  </si>
  <si>
    <t>Valneva_VLA2001</t>
  </si>
  <si>
    <t>France</t>
  </si>
  <si>
    <t>COVAX Vaccines</t>
  </si>
  <si>
    <t xml:space="preserve">Low income </t>
  </si>
  <si>
    <t>Total Confirmed Procurement Doses</t>
  </si>
  <si>
    <t>Total Potential Procurement Doses</t>
  </si>
  <si>
    <t>SUM</t>
  </si>
  <si>
    <t xml:space="preserve">African Union </t>
  </si>
  <si>
    <t xml:space="preserve"> Source_1</t>
  </si>
  <si>
    <t>Source_2</t>
  </si>
  <si>
    <t xml:space="preserve"> Source_3</t>
  </si>
  <si>
    <t>Disclaimer * This information comes from public sources, may not be comprehensive, and has not been directly confirmed by the manufacturer or purchaser.</t>
  </si>
  <si>
    <t>Attribution: Duke Global Health Innovation Center</t>
  </si>
  <si>
    <t>NOTES</t>
  </si>
  <si>
    <t>1. Country population and economic status figures are from the World Bank</t>
  </si>
  <si>
    <t>2. EU population is pulled from: https://ec.europa.eu/eurostat/statistics-explained/index.php?title=Population_statistics_at_regional_level#Regional_populations</t>
  </si>
  <si>
    <t xml:space="preserve">4. Confirmed doses are deals that have been signed and finalized. Potential doses include both deals that are under negotiation (not yet final) and also options for additional doses as part of existing confirmed deals. </t>
  </si>
  <si>
    <t xml:space="preserve">5. We are confirming if the Latin America w/o Brazil - AZ deal is independent of individual deals made by Latin American countries with AZ </t>
  </si>
  <si>
    <t xml:space="preserve">6. We are confirming India-AZ and India-Novavax deals </t>
  </si>
  <si>
    <t>Under negotiation</t>
  </si>
  <si>
    <t>Agreement status</t>
  </si>
  <si>
    <t xml:space="preserve">Company and Vaccine Name </t>
  </si>
  <si>
    <t>Confirmed agreement, also includes manufacturing info</t>
  </si>
  <si>
    <t xml:space="preserve">                                     4-5</t>
  </si>
  <si>
    <t xml:space="preserve">3 for gov't , 8 for private market </t>
  </si>
  <si>
    <t xml:space="preserve">Confirmed agreement, also includes manufacturing </t>
  </si>
  <si>
    <t xml:space="preserve">Potential reserve for India </t>
  </si>
  <si>
    <t>3. COVID Burden Data is based on cumulative COVID-19 cases per million, extracted from https://ourworldindata.org/coronavirus</t>
  </si>
  <si>
    <t>4. Vaccine labeled as "COVAX Vaccines" is an unspecified vaccine candidate. Covax has purchased 200m doses from SII, will l likely be Oxford/AZ or Novavax.</t>
  </si>
  <si>
    <t>Last Update: January 19, 2021</t>
  </si>
  <si>
    <t>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</si>
</sst>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43" formatCode="_(* #,##0.00_);_(* \(#,##0.00\);_(* &quot;-&quot;??_);_(@_)"/>
    <numFmt numFmtId="164" formatCode="_([$$-409]* #,##0_);_([$$-409]* \(#,##0\);_([$$-409]* &quot;-&quot;??_);_(@_)"/>
    <numFmt numFmtId="165" formatCode="_(* #,##0_);_(* \(#,##0\);_(* &quot;-&quot;??_);_(@_)"/>
    <numFmt numFmtId="166" formatCode="_(&quot;$&quot;* #,##0_);_(&quot;$&quot;* \(#,##0\);_(&quot;$&quot;* &quot;-&quot;??_);_(@_)"/>
    <numFmt numFmtId="167" formatCode="0.0%"/>
  </numFmts>
  <fonts count="12">
    <font>
      <sz val="11"/>
      <color theme="1"/>
      <name val="Calibri"/>
      <family val="2"/>
      <scheme val="minor"/>
    </font>
    <font>
      <u/>
      <sz val="11"/>
      <color theme="10"/>
      <name val="Calibri"/>
      <family val="2"/>
      <scheme val="minor"/>
    </font>
    <font>
      <sz val="11"/>
      <color rgb="FF000000"/>
      <name val="Calibri"/>
      <family val="2"/>
      <scheme val="minor"/>
    </font>
    <font>
      <sz val="11"/>
      <color theme="1"/>
      <name val="Calibri"/>
      <family val="2"/>
      <scheme val="minor"/>
    </font>
    <font>
      <sz val="11"/>
      <color rgb="FF000000"/>
      <name val="Calibri (Body)"/>
    </font>
    <font>
      <sz val="11"/>
      <color rgb="FFFF0000"/>
      <name val="Calibri"/>
      <family val="2"/>
      <scheme val="minor"/>
    </font>
    <font>
      <u/>
      <sz val="11"/>
      <color theme="1"/>
      <name val="Calibri"/>
      <family val="2"/>
      <scheme val="minor"/>
    </font>
    <font>
      <strike/>
      <u/>
      <sz val="11"/>
      <color theme="1"/>
      <name val="Calibri"/>
      <family val="2"/>
      <scheme val="minor"/>
    </font>
    <font>
      <u/>
      <sz val="11"/>
      <color theme="1"/>
      <name val="Calibri"/>
      <family val="2"/>
    </font>
    <font>
      <sz val="11"/>
      <color theme="1"/>
      <name val="Calibri"/>
      <family val="2"/>
    </font>
    <font>
      <sz val="11"/>
      <color rgb="FFFF0000"/>
      <name val="Calibri"/>
      <family val="2"/>
    </font>
    <font>
      <sz val="11"/>
      <color theme="1"/>
      <name val="Calibri (Body)"/>
    </font>
  </fonts>
  <fills count="6">
    <fill>
      <patternFill patternType="none"/>
    </fill>
    <fill>
      <patternFill patternType="gray125"/>
    </fill>
    <fill>
      <patternFill patternType="solid">
        <fgColor theme="2"/>
        <bgColor indexed="64"/>
      </patternFill>
    </fill>
    <fill>
      <patternFill patternType="solid">
        <fgColor rgb="FFFFF2CC"/>
        <bgColor indexed="64"/>
      </patternFill>
    </fill>
    <fill>
      <patternFill patternType="solid">
        <fgColor theme="7" tint="0.79998168889431442"/>
        <bgColor indexed="64"/>
      </patternFill>
    </fill>
    <fill>
      <patternFill patternType="solid">
        <fgColor rgb="FFFFC000"/>
        <bgColor indexed="64"/>
      </patternFill>
    </fill>
  </fills>
  <borders count="1">
    <border>
      <left/>
      <right/>
      <top/>
      <bottom/>
      <diagonal/>
    </border>
  </borders>
  <cellStyleXfs count="5">
    <xf numFmtId="0" fontId="0" fillId="0" borderId="0"/>
    <xf numFmtId="0" fontId="1" fillId="0" borderId="0" applyNumberForma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cellStyleXfs>
  <cellXfs count="160">
    <xf numFmtId="0" fontId="0" fillId="0" borderId="0" xfId="0"/>
    <xf numFmtId="165" fontId="2" fillId="0" borderId="0" xfId="0" applyNumberFormat="1" applyFont="1" applyFill="1" applyAlignment="1">
      <alignment horizontal="left"/>
    </xf>
    <xf numFmtId="0" fontId="2" fillId="0" borderId="0" xfId="0" applyFont="1" applyAlignment="1">
      <alignment horizontal="left" vertical="top"/>
    </xf>
    <xf numFmtId="49" fontId="2" fillId="0" borderId="0" xfId="0" applyNumberFormat="1" applyFont="1" applyAlignment="1">
      <alignment horizontal="left"/>
    </xf>
    <xf numFmtId="0" fontId="2" fillId="0" borderId="0" xfId="0" applyFont="1" applyFill="1" applyAlignment="1">
      <alignment horizontal="left" wrapText="1"/>
    </xf>
    <xf numFmtId="0" fontId="2" fillId="0" borderId="0" xfId="0" applyFont="1" applyFill="1" applyAlignment="1">
      <alignment horizontal="left"/>
    </xf>
    <xf numFmtId="0" fontId="4" fillId="0" borderId="0" xfId="0" applyFont="1" applyFill="1" applyAlignment="1">
      <alignment horizontal="left"/>
    </xf>
    <xf numFmtId="0" fontId="5" fillId="0" borderId="0" xfId="0" applyFont="1" applyFill="1" applyAlignment="1">
      <alignment horizontal="left"/>
    </xf>
    <xf numFmtId="4" fontId="2" fillId="0" borderId="0" xfId="0" applyNumberFormat="1" applyFont="1" applyFill="1" applyAlignment="1">
      <alignment horizontal="left"/>
    </xf>
    <xf numFmtId="3" fontId="5" fillId="0" borderId="0" xfId="0" applyNumberFormat="1" applyFont="1" applyFill="1" applyAlignment="1">
      <alignment horizontal="left"/>
    </xf>
    <xf numFmtId="0" fontId="2" fillId="0" borderId="0" xfId="0" applyFont="1" applyAlignment="1">
      <alignment horizontal="left"/>
    </xf>
    <xf numFmtId="3" fontId="2" fillId="0" borderId="0" xfId="0" applyNumberFormat="1" applyFont="1" applyAlignment="1">
      <alignment horizontal="left"/>
    </xf>
    <xf numFmtId="165" fontId="2" fillId="0" borderId="0" xfId="0" applyNumberFormat="1" applyFont="1" applyAlignment="1">
      <alignment horizontal="left"/>
    </xf>
    <xf numFmtId="0" fontId="2" fillId="0" borderId="0" xfId="0" applyNumberFormat="1" applyFont="1" applyAlignment="1">
      <alignment horizontal="left"/>
    </xf>
    <xf numFmtId="9" fontId="2" fillId="0" borderId="0" xfId="2" applyFont="1" applyAlignment="1">
      <alignment horizontal="left"/>
    </xf>
    <xf numFmtId="0" fontId="2" fillId="2" borderId="0" xfId="0" applyFont="1" applyFill="1" applyAlignment="1">
      <alignment horizontal="left"/>
    </xf>
    <xf numFmtId="0" fontId="5" fillId="2" borderId="0" xfId="0" applyFont="1" applyFill="1" applyAlignment="1">
      <alignment horizontal="left"/>
    </xf>
    <xf numFmtId="0" fontId="2" fillId="2" borderId="0" xfId="0" applyFont="1" applyFill="1" applyAlignment="1">
      <alignment horizontal="left" vertical="top"/>
    </xf>
    <xf numFmtId="0" fontId="0" fillId="0" borderId="0" xfId="0" applyFont="1" applyFill="1" applyAlignment="1">
      <alignment horizontal="left" wrapText="1"/>
    </xf>
    <xf numFmtId="3" fontId="0" fillId="0" borderId="0" xfId="0" applyNumberFormat="1" applyFont="1" applyFill="1" applyAlignment="1">
      <alignment horizontal="left" wrapText="1"/>
    </xf>
    <xf numFmtId="49" fontId="0" fillId="0" borderId="0" xfId="0" applyNumberFormat="1" applyFont="1" applyFill="1" applyAlignment="1">
      <alignment horizontal="left" wrapText="1"/>
    </xf>
    <xf numFmtId="165" fontId="0" fillId="0" borderId="0" xfId="0" applyNumberFormat="1" applyFont="1" applyFill="1" applyAlignment="1">
      <alignment horizontal="left" wrapText="1"/>
    </xf>
    <xf numFmtId="9" fontId="0" fillId="0" borderId="0" xfId="2" applyFont="1" applyFill="1" applyAlignment="1">
      <alignment horizontal="left" wrapText="1"/>
    </xf>
    <xf numFmtId="16" fontId="0" fillId="0" borderId="0" xfId="0" applyNumberFormat="1" applyFont="1" applyFill="1" applyAlignment="1">
      <alignment horizontal="left" wrapText="1"/>
    </xf>
    <xf numFmtId="0" fontId="0" fillId="0" borderId="0" xfId="0" applyFont="1" applyFill="1" applyAlignment="1">
      <alignment horizontal="left"/>
    </xf>
    <xf numFmtId="3" fontId="0" fillId="0" borderId="0" xfId="0" applyNumberFormat="1" applyFont="1" applyFill="1" applyAlignment="1">
      <alignment horizontal="left"/>
    </xf>
    <xf numFmtId="49" fontId="0" fillId="0" borderId="0" xfId="0" applyNumberFormat="1" applyFont="1" applyFill="1" applyAlignment="1">
      <alignment horizontal="left"/>
    </xf>
    <xf numFmtId="165" fontId="0" fillId="0" borderId="0" xfId="0" applyNumberFormat="1" applyFont="1" applyFill="1" applyAlignment="1">
      <alignment horizontal="left"/>
    </xf>
    <xf numFmtId="9" fontId="0" fillId="0" borderId="0" xfId="0" applyNumberFormat="1" applyFont="1" applyFill="1" applyAlignment="1">
      <alignment horizontal="left"/>
    </xf>
    <xf numFmtId="0" fontId="6" fillId="0" borderId="0" xfId="1" applyFont="1" applyFill="1" applyBorder="1" applyAlignment="1">
      <alignment horizontal="left" wrapText="1"/>
    </xf>
    <xf numFmtId="0" fontId="6" fillId="0" borderId="0" xfId="1" applyFont="1" applyFill="1" applyAlignment="1">
      <alignment horizontal="left"/>
    </xf>
    <xf numFmtId="0" fontId="0" fillId="0" borderId="0" xfId="0" applyNumberFormat="1" applyFont="1" applyFill="1" applyAlignment="1">
      <alignment horizontal="left"/>
    </xf>
    <xf numFmtId="0" fontId="0" fillId="0" borderId="0" xfId="0" applyFont="1" applyFill="1" applyAlignment="1">
      <alignment horizontal="left" vertical="top"/>
    </xf>
    <xf numFmtId="6" fontId="0" fillId="0" borderId="0" xfId="0" applyNumberFormat="1" applyFont="1" applyFill="1" applyAlignment="1">
      <alignment horizontal="left"/>
    </xf>
    <xf numFmtId="0" fontId="0" fillId="0" borderId="0" xfId="0" applyFont="1" applyFill="1" applyBorder="1" applyAlignment="1">
      <alignment horizontal="left" vertical="top" wrapText="1"/>
    </xf>
    <xf numFmtId="165" fontId="0" fillId="0" borderId="0" xfId="0" applyNumberFormat="1" applyFont="1" applyFill="1" applyBorder="1" applyAlignment="1">
      <alignment horizontal="left"/>
    </xf>
    <xf numFmtId="0" fontId="0" fillId="0" borderId="0" xfId="0" applyFont="1" applyFill="1" applyBorder="1" applyAlignment="1">
      <alignment horizontal="left" wrapText="1"/>
    </xf>
    <xf numFmtId="0" fontId="7" fillId="0" borderId="0" xfId="1" applyFont="1" applyFill="1" applyAlignment="1">
      <alignment horizontal="left"/>
    </xf>
    <xf numFmtId="4" fontId="0" fillId="0" borderId="0" xfId="0" applyNumberFormat="1" applyFont="1" applyFill="1" applyAlignment="1">
      <alignment horizontal="left"/>
    </xf>
    <xf numFmtId="6" fontId="6" fillId="0" borderId="0" xfId="1" applyNumberFormat="1" applyFont="1" applyFill="1" applyBorder="1" applyAlignment="1">
      <alignment horizontal="left" wrapText="1"/>
    </xf>
    <xf numFmtId="0" fontId="0" fillId="2" borderId="0" xfId="0" applyFont="1" applyFill="1" applyAlignment="1">
      <alignment horizontal="left"/>
    </xf>
    <xf numFmtId="3" fontId="0" fillId="2" borderId="0" xfId="0" applyNumberFormat="1" applyFont="1" applyFill="1" applyAlignment="1">
      <alignment horizontal="left"/>
    </xf>
    <xf numFmtId="49" fontId="0" fillId="2" borderId="0" xfId="0" applyNumberFormat="1" applyFont="1" applyFill="1" applyAlignment="1">
      <alignment horizontal="left"/>
    </xf>
    <xf numFmtId="165" fontId="0" fillId="2" borderId="0" xfId="0" applyNumberFormat="1" applyFont="1" applyFill="1" applyAlignment="1">
      <alignment horizontal="left"/>
    </xf>
    <xf numFmtId="9" fontId="0" fillId="2" borderId="0" xfId="0" applyNumberFormat="1" applyFont="1" applyFill="1" applyAlignment="1">
      <alignment horizontal="left"/>
    </xf>
    <xf numFmtId="0" fontId="6" fillId="2" borderId="0" xfId="1" applyFont="1" applyFill="1" applyBorder="1" applyAlignment="1">
      <alignment horizontal="left" wrapText="1"/>
    </xf>
    <xf numFmtId="0" fontId="6" fillId="2" borderId="0" xfId="1" applyFont="1" applyFill="1" applyAlignment="1">
      <alignment horizontal="left"/>
    </xf>
    <xf numFmtId="6" fontId="0" fillId="2" borderId="0" xfId="0" applyNumberFormat="1" applyFont="1" applyFill="1" applyAlignment="1">
      <alignment horizontal="left"/>
    </xf>
    <xf numFmtId="165" fontId="0" fillId="2" borderId="0" xfId="0" applyNumberFormat="1" applyFont="1" applyFill="1" applyAlignment="1">
      <alignment horizontal="left" wrapText="1"/>
    </xf>
    <xf numFmtId="0" fontId="6" fillId="2" borderId="0" xfId="1" applyFont="1" applyFill="1" applyAlignment="1">
      <alignment horizontal="left" vertical="top"/>
    </xf>
    <xf numFmtId="8" fontId="6" fillId="2" borderId="0" xfId="1" applyNumberFormat="1" applyFont="1" applyFill="1" applyAlignment="1">
      <alignment horizontal="left"/>
    </xf>
    <xf numFmtId="6" fontId="6" fillId="2" borderId="0" xfId="1" applyNumberFormat="1" applyFont="1" applyFill="1" applyAlignment="1">
      <alignment horizontal="left"/>
    </xf>
    <xf numFmtId="0" fontId="6" fillId="2" borderId="0" xfId="1" applyFont="1" applyFill="1" applyAlignment="1">
      <alignment horizontal="left" wrapText="1"/>
    </xf>
    <xf numFmtId="1" fontId="0" fillId="2" borderId="0" xfId="0" applyNumberFormat="1" applyFont="1" applyFill="1" applyAlignment="1">
      <alignment horizontal="left"/>
    </xf>
    <xf numFmtId="165" fontId="6" fillId="2" borderId="0" xfId="1" applyNumberFormat="1" applyFont="1" applyFill="1" applyAlignment="1">
      <alignment horizontal="left"/>
    </xf>
    <xf numFmtId="6" fontId="6" fillId="2" borderId="0" xfId="1" applyNumberFormat="1" applyFont="1" applyFill="1" applyBorder="1" applyAlignment="1">
      <alignment horizontal="left" wrapText="1"/>
    </xf>
    <xf numFmtId="0" fontId="6" fillId="0" borderId="0" xfId="1" applyFont="1" applyFill="1" applyAlignment="1">
      <alignment horizontal="left" wrapText="1"/>
    </xf>
    <xf numFmtId="165" fontId="0" fillId="2" borderId="0" xfId="0" applyNumberFormat="1" applyFont="1" applyFill="1" applyBorder="1" applyAlignment="1">
      <alignment horizontal="left"/>
    </xf>
    <xf numFmtId="0" fontId="0" fillId="2" borderId="0" xfId="0" applyFont="1" applyFill="1" applyAlignment="1">
      <alignment horizontal="left" vertical="top"/>
    </xf>
    <xf numFmtId="8" fontId="6" fillId="2" borderId="0" xfId="1" applyNumberFormat="1" applyFont="1" applyFill="1" applyBorder="1" applyAlignment="1">
      <alignment horizontal="left" wrapText="1"/>
    </xf>
    <xf numFmtId="0" fontId="8" fillId="2" borderId="0" xfId="0" applyFont="1" applyFill="1" applyBorder="1" applyAlignment="1">
      <alignment horizontal="left" wrapText="1"/>
    </xf>
    <xf numFmtId="0" fontId="9" fillId="2" borderId="0" xfId="0" applyFont="1" applyFill="1" applyAlignment="1">
      <alignment horizontal="left" wrapText="1"/>
    </xf>
    <xf numFmtId="0" fontId="6" fillId="0" borderId="0" xfId="1" applyFont="1" applyFill="1" applyBorder="1" applyAlignment="1">
      <alignment horizontal="left" vertical="top" wrapText="1"/>
    </xf>
    <xf numFmtId="6" fontId="6" fillId="0" borderId="0" xfId="1" applyNumberFormat="1" applyFont="1" applyFill="1" applyBorder="1" applyAlignment="1">
      <alignment horizontal="left" vertical="top" wrapText="1"/>
    </xf>
    <xf numFmtId="0" fontId="8" fillId="0" borderId="0" xfId="0" applyFont="1" applyFill="1" applyBorder="1" applyAlignment="1">
      <alignment horizontal="left" wrapText="1"/>
    </xf>
    <xf numFmtId="0" fontId="6" fillId="0" borderId="0" xfId="0" applyFont="1" applyFill="1" applyAlignment="1">
      <alignment horizontal="left"/>
    </xf>
    <xf numFmtId="0" fontId="9" fillId="0" borderId="0" xfId="0" applyFont="1" applyFill="1" applyBorder="1" applyAlignment="1">
      <alignment horizontal="left" wrapText="1"/>
    </xf>
    <xf numFmtId="0" fontId="0" fillId="2" borderId="0" xfId="0" applyFont="1" applyFill="1" applyBorder="1" applyAlignment="1">
      <alignment horizontal="left"/>
    </xf>
    <xf numFmtId="3" fontId="0" fillId="2" borderId="0" xfId="0" applyNumberFormat="1" applyFont="1" applyFill="1" applyBorder="1" applyAlignment="1">
      <alignment horizontal="left"/>
    </xf>
    <xf numFmtId="0" fontId="0" fillId="2" borderId="0" xfId="0" applyFont="1" applyFill="1" applyBorder="1" applyAlignment="1">
      <alignment horizontal="left" wrapText="1"/>
    </xf>
    <xf numFmtId="0" fontId="0" fillId="2" borderId="0" xfId="0" applyFont="1" applyFill="1" applyBorder="1" applyAlignment="1">
      <alignment horizontal="left" vertical="top" wrapText="1"/>
    </xf>
    <xf numFmtId="165" fontId="0" fillId="2" borderId="0" xfId="0" applyNumberFormat="1" applyFont="1" applyFill="1" applyBorder="1" applyAlignment="1">
      <alignment horizontal="left" wrapText="1"/>
    </xf>
    <xf numFmtId="3" fontId="0" fillId="2" borderId="0" xfId="0" applyNumberFormat="1" applyFont="1" applyFill="1" applyBorder="1" applyAlignment="1">
      <alignment horizontal="left" wrapText="1"/>
    </xf>
    <xf numFmtId="9" fontId="0" fillId="2" borderId="0" xfId="0" applyNumberFormat="1" applyFont="1" applyFill="1" applyBorder="1" applyAlignment="1">
      <alignment horizontal="left" wrapText="1"/>
    </xf>
    <xf numFmtId="4" fontId="0" fillId="2" borderId="0" xfId="0" applyNumberFormat="1" applyFont="1" applyFill="1" applyBorder="1" applyAlignment="1">
      <alignment horizontal="left" wrapText="1"/>
    </xf>
    <xf numFmtId="165" fontId="0" fillId="0" borderId="0" xfId="0" applyNumberFormat="1" applyFont="1" applyFill="1" applyBorder="1" applyAlignment="1">
      <alignment horizontal="left" wrapText="1"/>
    </xf>
    <xf numFmtId="9" fontId="0" fillId="0" borderId="0" xfId="0" applyNumberFormat="1"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NumberFormat="1" applyFont="1" applyFill="1" applyBorder="1" applyAlignment="1">
      <alignment horizontal="left" vertical="top" wrapText="1"/>
    </xf>
    <xf numFmtId="3" fontId="0" fillId="0" borderId="0" xfId="0" applyNumberFormat="1" applyFont="1" applyFill="1" applyAlignment="1">
      <alignment horizontal="left" vertical="top"/>
    </xf>
    <xf numFmtId="49" fontId="0" fillId="0" borderId="0" xfId="0" applyNumberFormat="1" applyFont="1" applyFill="1" applyAlignment="1">
      <alignment horizontal="left" vertical="top"/>
    </xf>
    <xf numFmtId="165" fontId="0" fillId="0" borderId="0" xfId="0" applyNumberFormat="1" applyFont="1" applyFill="1" applyAlignment="1">
      <alignment horizontal="left" vertical="top"/>
    </xf>
    <xf numFmtId="9" fontId="0" fillId="2" borderId="0" xfId="2" applyFont="1" applyFill="1" applyAlignment="1">
      <alignment horizontal="left" vertical="top"/>
    </xf>
    <xf numFmtId="0" fontId="0" fillId="2" borderId="0" xfId="0" applyNumberFormat="1" applyFont="1" applyFill="1" applyBorder="1" applyAlignment="1">
      <alignment horizontal="left"/>
    </xf>
    <xf numFmtId="165" fontId="0" fillId="2" borderId="0" xfId="0" applyNumberFormat="1" applyFont="1" applyFill="1" applyAlignment="1"/>
    <xf numFmtId="165" fontId="0" fillId="2" borderId="0" xfId="0" applyNumberFormat="1" applyFont="1" applyFill="1" applyAlignment="1">
      <alignment horizontal="left" vertical="top"/>
    </xf>
    <xf numFmtId="9" fontId="0" fillId="2" borderId="0" xfId="2" applyFont="1" applyFill="1" applyBorder="1" applyAlignment="1">
      <alignment horizontal="left" wrapText="1"/>
    </xf>
    <xf numFmtId="0" fontId="10" fillId="3" borderId="0" xfId="0" applyFont="1" applyFill="1"/>
    <xf numFmtId="49" fontId="5" fillId="3" borderId="0" xfId="0" applyNumberFormat="1" applyFont="1" applyFill="1"/>
    <xf numFmtId="0" fontId="5" fillId="0" borderId="0" xfId="0" applyFont="1"/>
    <xf numFmtId="0" fontId="0" fillId="3" borderId="0" xfId="0" applyFont="1" applyFill="1"/>
    <xf numFmtId="49" fontId="0" fillId="3" borderId="0" xfId="0" applyNumberFormat="1" applyFont="1" applyFill="1"/>
    <xf numFmtId="0" fontId="0" fillId="0" borderId="0" xfId="0" applyFont="1"/>
    <xf numFmtId="0" fontId="2" fillId="0" borderId="0" xfId="0" applyFont="1"/>
    <xf numFmtId="0" fontId="0" fillId="5" borderId="0" xfId="0" applyFont="1" applyFill="1"/>
    <xf numFmtId="0" fontId="0" fillId="0" borderId="0" xfId="0" applyFont="1" applyFill="1"/>
    <xf numFmtId="0" fontId="2" fillId="0" borderId="0" xfId="0" applyFont="1" applyAlignment="1"/>
    <xf numFmtId="165" fontId="2" fillId="0" borderId="0" xfId="0" applyNumberFormat="1" applyFont="1"/>
    <xf numFmtId="9" fontId="2" fillId="0" borderId="0" xfId="0" applyNumberFormat="1" applyFont="1" applyFill="1" applyAlignment="1"/>
    <xf numFmtId="3" fontId="2" fillId="0" borderId="0" xfId="0" applyNumberFormat="1" applyFont="1" applyAlignment="1">
      <alignment horizontal="right"/>
    </xf>
    <xf numFmtId="0" fontId="2" fillId="0" borderId="0" xfId="0" applyFont="1" applyAlignment="1">
      <alignment horizontal="right"/>
    </xf>
    <xf numFmtId="9" fontId="2" fillId="0" borderId="0" xfId="0" applyNumberFormat="1" applyFont="1"/>
    <xf numFmtId="3" fontId="2" fillId="0" borderId="0" xfId="0" applyNumberFormat="1" applyFont="1" applyAlignment="1"/>
    <xf numFmtId="0" fontId="5" fillId="4" borderId="0" xfId="0" applyFont="1" applyFill="1"/>
    <xf numFmtId="0" fontId="0" fillId="4" borderId="0" xfId="0" applyFont="1" applyFill="1"/>
    <xf numFmtId="0" fontId="0" fillId="2" borderId="0" xfId="0" applyFont="1" applyFill="1" applyBorder="1" applyAlignment="1">
      <alignment horizontal="left" vertical="top"/>
    </xf>
    <xf numFmtId="0" fontId="0" fillId="0" borderId="0" xfId="0" applyFont="1" applyFill="1" applyBorder="1" applyAlignment="1">
      <alignment horizontal="left" vertical="top"/>
    </xf>
    <xf numFmtId="0" fontId="0" fillId="2" borderId="0" xfId="0" applyFont="1" applyFill="1" applyBorder="1" applyAlignment="1">
      <alignment horizontal="right" wrapText="1"/>
    </xf>
    <xf numFmtId="0" fontId="0" fillId="2" borderId="0" xfId="0" applyFont="1" applyFill="1" applyBorder="1" applyAlignment="1">
      <alignment vertical="top"/>
    </xf>
    <xf numFmtId="3" fontId="0" fillId="2" borderId="0" xfId="0" applyNumberFormat="1" applyFont="1" applyFill="1" applyAlignment="1">
      <alignment horizontal="right"/>
    </xf>
    <xf numFmtId="3" fontId="0" fillId="2" borderId="0" xfId="0" applyNumberFormat="1" applyFont="1" applyFill="1" applyBorder="1" applyAlignment="1">
      <alignment horizontal="right" wrapText="1"/>
    </xf>
    <xf numFmtId="165" fontId="0" fillId="2" borderId="0" xfId="0" applyNumberFormat="1" applyFont="1" applyFill="1" applyBorder="1" applyAlignment="1">
      <alignment horizontal="right"/>
    </xf>
    <xf numFmtId="3" fontId="0" fillId="0" borderId="0" xfId="0" applyNumberFormat="1" applyFont="1" applyFill="1" applyBorder="1" applyAlignment="1">
      <alignment horizontal="right" wrapText="1"/>
    </xf>
    <xf numFmtId="0" fontId="5" fillId="0" borderId="0" xfId="0" applyFont="1" applyAlignment="1">
      <alignment horizontal="right"/>
    </xf>
    <xf numFmtId="0" fontId="0" fillId="0" borderId="0" xfId="0" applyFont="1" applyAlignment="1">
      <alignment horizontal="right"/>
    </xf>
    <xf numFmtId="9" fontId="0" fillId="0" borderId="0" xfId="0" applyNumberFormat="1" applyFont="1" applyFill="1" applyAlignment="1">
      <alignment horizontal="right"/>
    </xf>
    <xf numFmtId="9" fontId="0" fillId="2" borderId="0" xfId="0" applyNumberFormat="1" applyFont="1" applyFill="1" applyAlignment="1">
      <alignment horizontal="right"/>
    </xf>
    <xf numFmtId="9" fontId="0" fillId="2" borderId="0" xfId="0" applyNumberFormat="1" applyFont="1" applyFill="1" applyBorder="1" applyAlignment="1">
      <alignment horizontal="right"/>
    </xf>
    <xf numFmtId="9" fontId="0" fillId="2" borderId="0" xfId="2" applyFont="1" applyFill="1" applyBorder="1" applyAlignment="1">
      <alignment horizontal="right" wrapText="1"/>
    </xf>
    <xf numFmtId="9" fontId="0" fillId="2" borderId="0" xfId="0" applyNumberFormat="1" applyFont="1" applyFill="1" applyBorder="1" applyAlignment="1">
      <alignment horizontal="right" wrapText="1"/>
    </xf>
    <xf numFmtId="9" fontId="0" fillId="0" borderId="0" xfId="0" applyNumberFormat="1" applyFont="1" applyFill="1" applyBorder="1" applyAlignment="1">
      <alignment horizontal="right" wrapText="1"/>
    </xf>
    <xf numFmtId="10" fontId="0" fillId="0" borderId="0" xfId="0" applyNumberFormat="1" applyFont="1" applyFill="1" applyBorder="1" applyAlignment="1">
      <alignment horizontal="right" wrapText="1"/>
    </xf>
    <xf numFmtId="9" fontId="2" fillId="0" borderId="0" xfId="0" applyNumberFormat="1" applyFont="1" applyFill="1" applyAlignment="1">
      <alignment horizontal="right"/>
    </xf>
    <xf numFmtId="165" fontId="2" fillId="0" borderId="0" xfId="0" applyNumberFormat="1" applyFont="1" applyAlignment="1">
      <alignment horizontal="right"/>
    </xf>
    <xf numFmtId="9" fontId="2" fillId="0" borderId="0" xfId="0" applyNumberFormat="1" applyFont="1" applyAlignment="1">
      <alignment horizontal="right"/>
    </xf>
    <xf numFmtId="3" fontId="0" fillId="0" borderId="0" xfId="0" applyNumberFormat="1" applyFont="1" applyFill="1" applyAlignment="1">
      <alignment horizontal="right"/>
    </xf>
    <xf numFmtId="0" fontId="0" fillId="2" borderId="0" xfId="0" applyFont="1" applyFill="1" applyBorder="1" applyAlignment="1">
      <alignment horizontal="right"/>
    </xf>
    <xf numFmtId="165" fontId="0" fillId="2" borderId="0" xfId="0" applyNumberFormat="1" applyFont="1" applyFill="1" applyBorder="1" applyAlignment="1">
      <alignment horizontal="right" wrapText="1"/>
    </xf>
    <xf numFmtId="0" fontId="0" fillId="0" borderId="0" xfId="0" applyFont="1" applyFill="1" applyBorder="1" applyAlignment="1">
      <alignment horizontal="right" wrapText="1"/>
    </xf>
    <xf numFmtId="49" fontId="0" fillId="2" borderId="0" xfId="0" applyNumberFormat="1" applyFont="1" applyFill="1" applyBorder="1" applyAlignment="1">
      <alignment horizontal="right" wrapText="1"/>
    </xf>
    <xf numFmtId="9" fontId="2" fillId="0" borderId="0" xfId="2" applyFont="1" applyAlignment="1">
      <alignment horizontal="right"/>
    </xf>
    <xf numFmtId="0" fontId="5" fillId="3" borderId="0" xfId="0" applyFont="1" applyFill="1" applyAlignment="1">
      <alignment horizontal="left" vertical="top" wrapText="1"/>
    </xf>
    <xf numFmtId="0" fontId="0" fillId="3" borderId="0" xfId="0" applyFont="1" applyFill="1" applyAlignment="1">
      <alignment horizontal="left" vertical="top" wrapText="1"/>
    </xf>
    <xf numFmtId="164" fontId="0" fillId="0" borderId="0" xfId="0" applyNumberFormat="1" applyFont="1" applyFill="1" applyAlignment="1">
      <alignment horizontal="left" vertical="top"/>
    </xf>
    <xf numFmtId="6" fontId="0" fillId="0" borderId="0" xfId="0" applyNumberFormat="1" applyFont="1" applyFill="1" applyAlignment="1">
      <alignment horizontal="left" vertical="top"/>
    </xf>
    <xf numFmtId="166" fontId="0" fillId="0" borderId="0" xfId="3" applyNumberFormat="1" applyFont="1" applyFill="1" applyAlignment="1">
      <alignment horizontal="left" vertical="top"/>
    </xf>
    <xf numFmtId="164" fontId="0" fillId="2" borderId="0" xfId="0" applyNumberFormat="1" applyFont="1" applyFill="1" applyAlignment="1">
      <alignment horizontal="left" vertical="top"/>
    </xf>
    <xf numFmtId="166" fontId="9" fillId="0" borderId="0" xfId="3" applyNumberFormat="1" applyFont="1" applyFill="1" applyAlignment="1">
      <alignment horizontal="left" vertical="top" wrapText="1"/>
    </xf>
    <xf numFmtId="166" fontId="0" fillId="2" borderId="0" xfId="3" applyNumberFormat="1" applyFont="1" applyFill="1" applyAlignment="1">
      <alignment horizontal="left" vertical="top"/>
    </xf>
    <xf numFmtId="3" fontId="0" fillId="2" borderId="0" xfId="0" applyNumberFormat="1" applyFont="1" applyFill="1" applyAlignment="1">
      <alignment horizontal="left" vertical="top"/>
    </xf>
    <xf numFmtId="3" fontId="2" fillId="0" borderId="0" xfId="0" applyNumberFormat="1" applyFont="1" applyAlignment="1">
      <alignment horizontal="left" vertical="top"/>
    </xf>
    <xf numFmtId="1" fontId="2" fillId="0" borderId="0" xfId="0" applyNumberFormat="1" applyFont="1" applyAlignment="1">
      <alignment horizontal="left" vertical="top"/>
    </xf>
    <xf numFmtId="9" fontId="2" fillId="0" borderId="0" xfId="0" applyNumberFormat="1" applyFont="1" applyAlignment="1">
      <alignment horizontal="left" vertical="top"/>
    </xf>
    <xf numFmtId="0" fontId="5" fillId="0" borderId="0" xfId="0" applyFont="1" applyAlignment="1">
      <alignment horizontal="right" vertical="center" wrapText="1"/>
    </xf>
    <xf numFmtId="0" fontId="0" fillId="0" borderId="0" xfId="0" applyFont="1" applyAlignment="1">
      <alignment horizontal="right" vertical="center" wrapText="1"/>
    </xf>
    <xf numFmtId="165" fontId="2" fillId="0" borderId="0" xfId="0" applyNumberFormat="1" applyFont="1" applyFill="1" applyAlignment="1">
      <alignment horizontal="right" vertical="center"/>
    </xf>
    <xf numFmtId="165" fontId="2" fillId="0" borderId="0" xfId="0" applyNumberFormat="1" applyFont="1" applyAlignment="1">
      <alignment horizontal="right" vertical="center"/>
    </xf>
    <xf numFmtId="165" fontId="0" fillId="2" borderId="0" xfId="0" applyNumberFormat="1" applyFont="1" applyFill="1" applyBorder="1" applyAlignment="1">
      <alignment horizontal="left" vertical="top"/>
    </xf>
    <xf numFmtId="165" fontId="0" fillId="2"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0" fontId="1" fillId="2" borderId="0" xfId="1" applyFill="1" applyAlignment="1">
      <alignment horizontal="left"/>
    </xf>
    <xf numFmtId="9" fontId="0" fillId="0" borderId="0" xfId="0" applyNumberFormat="1" applyFont="1" applyFill="1" applyAlignment="1">
      <alignment horizontal="left" wrapText="1"/>
    </xf>
    <xf numFmtId="165" fontId="0" fillId="0" borderId="0" xfId="0" applyNumberFormat="1" applyFont="1" applyFill="1" applyAlignment="1">
      <alignment wrapText="1"/>
    </xf>
    <xf numFmtId="0" fontId="5" fillId="4" borderId="0" xfId="0" applyFont="1" applyFill="1" applyAlignment="1">
      <alignment horizontal="left"/>
    </xf>
    <xf numFmtId="0" fontId="0" fillId="4" borderId="0" xfId="0" applyFont="1" applyFill="1" applyAlignment="1">
      <alignment horizontal="left"/>
    </xf>
    <xf numFmtId="167" fontId="0" fillId="0" borderId="0" xfId="0" applyNumberFormat="1" applyFont="1" applyFill="1" applyAlignment="1">
      <alignment horizontal="right"/>
    </xf>
    <xf numFmtId="0" fontId="11" fillId="0" borderId="0" xfId="0" applyFont="1" applyFill="1" applyAlignment="1">
      <alignment horizontal="left"/>
    </xf>
    <xf numFmtId="165" fontId="0" fillId="2" borderId="0" xfId="4" applyNumberFormat="1" applyFont="1" applyFill="1" applyBorder="1" applyAlignment="1">
      <alignment horizontal="right" wrapText="1"/>
    </xf>
    <xf numFmtId="165" fontId="0" fillId="2" borderId="0" xfId="4" applyNumberFormat="1" applyFont="1" applyFill="1" applyBorder="1" applyAlignment="1">
      <alignment horizontal="left" vertical="top" wrapText="1"/>
    </xf>
    <xf numFmtId="0" fontId="0" fillId="2" borderId="0" xfId="0" applyFont="1" applyFill="1" applyAlignment="1">
      <alignment horizontal="left" wrapText="1"/>
    </xf>
  </cellXfs>
  <cellStyles count="5">
    <cellStyle name="Comma" xfId="4" builtinId="3"/>
    <cellStyle name="Currency" xfId="3" builtinId="4"/>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Blen Biru" id="{89FDCEC7-CD6C-4A49-AA45-B0E802BFBFFE}" userId="" providerId=""/>
  <person displayName="Jasmine Chigbu" id="{DCD6E896-5FBC-4ECC-8AC5-BF58A46A6008}" userId="" providerId=""/>
  <person displayName="Elina Urli Hodges" id="{4279DB5F-C741-4A94-9B0B-5610A811BC96}" userId="" providerId=""/>
  <person displayName="Sai Nikitha Prattipati" id="{4495E1C9-E9B9-4F83-A083-A94A3B97E0BF}" userId="" providerI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W1" dT="2020-09-09T19:50:24.85" personId="{4279DB5F-C741-4A94-9B0B-5610A811BC96}" id="{9DF58695-AC75-482D-93E7-2B4406CA8208}">
    <text>From WHO vaccine file 3 Sept 20</text>
  </threadedComment>
  <threadedComment ref="W1" dT="2020-10-08T00:58:28.80" personId="{4279DB5F-C741-4A94-9B0B-5610A811BC96}" id="{96E17CEB-BCCA-487F-84C9-E065D221C6D3}" parentId="{9DF58695-AC75-482D-93E7-2B4406CA8208}">
    <text>Instead look at Phase 3 vaccine trials for doses</text>
  </threadedComment>
  <threadedComment ref="K3" dT="2020-12-08T18:20:48.86" personId="{DCD6E896-5FBC-4ECC-8AC5-BF58A46A6008}" id="{C8F6219B-9B43-4E5A-BB6C-D1D0471B72CE}">
    <text>govt has invested $3.3 billion through 5 agreements https://www.health.gov.au/australias-vaccine-agreements</text>
  </threadedComment>
  <threadedComment ref="V3" dT="2020-12-08T18:13:42.43" personId="{DCD6E896-5FBC-4ECC-8AC5-BF58A46A6008}" id="{B2C5B3D1-DCD3-4E17-B0D5-7EBD55C78373}">
    <text>https://www.health.gov.au/australias-vaccine-agreements</text>
  </threadedComment>
  <threadedComment ref="K4" dT="2020-12-08T21:23:11.80" personId="{DCD6E896-5FBC-4ECC-8AC5-BF58A46A6008}" id="{F352609D-E887-405F-9D9D-818BAAC4A73F}">
    <text>govt has allocated $87 mill to purchase the vaccine https://www.aa.com.tr/en/asia-pacific/bangladesh-to-give-30m-vaccine-doses-for-free/2060621</text>
  </threadedComment>
  <threadedComment ref="U4" dT="2020-12-08T21:27:33.44" personId="{DCD6E896-5FBC-4ECC-8AC5-BF58A46A6008}" id="{41FC0453-397E-4DA3-AC18-5DA808D9D33B}">
    <text>https://www.reuters.com/article/health-coronavirus-bangladesh-vaccine/bangladesh-expects-to-receive-first-covid-vaccines-by-february-idUSL1N2IH0Y6</text>
  </threadedComment>
  <threadedComment ref="V7" dT="2020-12-08T19:59:51.95" personId="{DCD6E896-5FBC-4ECC-8AC5-BF58A46A6008}" id="{DCED0309-D890-4996-A931-465A05283FE9}">
    <text>https://fundacioncarlosslim.org/astrazeneca-anuncia-acuerdo-con-la-fundacion-carlos-slim-para-suministrar-la-vacuna-covid-19-a-america-latina/</text>
  </threadedComment>
  <threadedComment ref="V11" dT="2020-12-08T19:18:54.22" personId="{DCD6E896-5FBC-4ECC-8AC5-BF58A46A6008}" id="{AC25A49A-75A1-4F95-BD0E-20484CDBB188}">
    <text xml:space="preserve">https://www.reuters.com/article/us-health-coronavirus-ecuador-vaccines/ecuador-signs-covid-19-vaccine-supply-deals-with-pharma-companies-idUSKBN2762ZV
</text>
  </threadedComment>
  <threadedComment ref="AK12" dT="2021-01-14T14:51:32.68" personId="{89FDCEC7-CD6C-4A49-AA45-B0E802BFBFFE}" id="{0A5756DC-927B-4A35-858B-A6BA3B86FCD8}">
    <text>This source is dated 09/17 - should we update the date of deal accordingly?</text>
  </threadedComment>
  <threadedComment ref="AK12" dT="2021-01-15T16:33:18.08" personId="{4495E1C9-E9B9-4F83-A083-A94A3B97E0BF}" id="{799F065E-578C-471E-A491-88943CADC21F}" parentId="{0A5756DC-927B-4A35-858B-A6BA3B86FCD8}">
    <text xml:space="preserve">The second source confirms the current date in this excel which is earlier! </text>
  </threadedComment>
  <threadedComment ref="R16" dT="2021-01-12T02:01:09.59" personId="{4495E1C9-E9B9-4F83-A083-A94A3B97E0BF}" id="{714F1E88-DB75-4A36-ADE3-1C0F11CA60CE}">
    <text xml:space="preserve">The sources indicate that 100,000,000 of the doses are confirmed, not half and half. </text>
  </threadedComment>
  <threadedComment ref="R16" dT="2021-01-14T16:02:45.74" personId="{89FDCEC7-CD6C-4A49-AA45-B0E802BFBFFE}" id="{93DAA597-374C-4083-A9B7-F299F399AA59}" parentId="{714F1E88-DB75-4A36-ADE3-1C0F11CA60CE}">
    <text>The second source indicates that only 50M is a firm deal, that's why</text>
  </threadedComment>
  <threadedComment ref="R16" dT="2021-01-14T19:17:18.74" personId="{89FDCEC7-CD6C-4A49-AA45-B0E802BFBFFE}" id="{57385F28-2B9F-47D3-85A8-C8F2B16A3F3E}" parentId="{714F1E88-DB75-4A36-ADE3-1C0F11CA60CE}">
    <text xml:space="preserve">Even though it says 50M confirmed 50 potential - I just realized that the whole deal is not fully signed yet. So I added 100M to potential. If you see any announcements that the deal has been signed, please let me know </text>
  </threadedComment>
  <threadedComment ref="U17" dT="2020-12-08T21:14:44.89" personId="{DCD6E896-5FBC-4ECC-8AC5-BF58A46A6008}" id="{52F519E9-5CE6-4CC3-9E07-5E9F8595770E}">
    <text>https://www.jns.org/israel-to-purchase-millions-of-doses-of-astrazenecas-covid-19-vaccine/</text>
  </threadedComment>
  <threadedComment ref="U19" dT="2020-12-08T19:43:33.77" personId="{DCD6E896-5FBC-4ECC-8AC5-BF58A46A6008}" id="{39A059EF-DADA-447A-AA6E-DF91215707A3}">
    <text>https://www.as-coa.org/articles/timeline-latin-americas-race-covid-19-vaccine</text>
  </threadedComment>
  <threadedComment ref="V19" dT="2020-12-08T19:40:04.23" personId="{DCD6E896-5FBC-4ECC-8AC5-BF58A46A6008}" id="{37FA1FFA-32E4-40CD-802D-8989DE26B059}">
    <text>https://www.reuters.com/article/us-health-coronavirus-latam-vaccine/astrazeneca-set-to-start-making-400-million-covid-19-vaccines-for-latam-early-in-2021-idUSKCN2591Y1</text>
  </threadedComment>
  <threadedComment ref="V21" dT="2020-12-08T21:44:05.51" personId="{DCD6E896-5FBC-4ECC-8AC5-BF58A46A6008}" id="{C59DC54A-68AD-40CA-A978-1E8742EE6386}">
    <text>https://www.aa.com.tr/en/asia-pacific/mexico-signs-deal-to-secure-covid-19-vaccine/2005415</text>
  </threadedComment>
  <threadedComment ref="R25" dT="2020-12-08T18:33:32.94" personId="{DCD6E896-5FBC-4ECC-8AC5-BF58A46A6008}" id="{1025C242-2198-4A8F-8B10-9A756FDF708A}">
    <text>purchased by over 30 companies w/ intention to donate to the govt https://apnews.com/article/thailand-coronavirus-pandemic-prayuth-chan-ocha-7e974f2bca97cd58304e99a5a2c34c07</text>
  </threadedComment>
  <threadedComment ref="K29" dT="2020-12-08T18:25:05.18" personId="{DCD6E896-5FBC-4ECC-8AC5-BF58A46A6008}" id="{BF52A61A-40B5-47E4-9FF5-CEBF2DA793E5}">
    <text>https://wbng.com/2020/11/27/thailand-signs-supply-deals-for-astrazeneca-covid-19-vaccine/</text>
  </threadedComment>
  <threadedComment ref="U29" dT="2020-12-08T18:25:46.38" personId="{DCD6E896-5FBC-4ECC-8AC5-BF58A46A6008}" id="{1917873E-FA16-46A8-99A0-50AF05ECFD79}">
    <text>https://wbng.com/2020/11/27/thailand-signs-supply-deals-for-astrazeneca-covid-19-vaccine/</text>
  </threadedComment>
  <threadedComment ref="V37" dT="2020-12-08T15:51:32.05" personId="{DCD6E896-5FBC-4ECC-8AC5-BF58A46A6008}" id="{640C4D90-C934-4F8B-8B77-C04C00226E84}">
    <text>https://www.biopharma-reporter.com/Article/2020/11/05/Australia-COVID-19-vaccine-agreements-with-Novavax-Pfizer</text>
  </threadedComment>
  <threadedComment ref="V38" dT="2020-12-09T18:54:01.92" personId="{DCD6E896-5FBC-4ECC-8AC5-BF58A46A6008}" id="{AC2B694C-16D2-494B-BFD9-1B0AB9A8EB20}">
    <text xml:space="preserve">1st half of 2021 if completes purchase --&gt; https://www.reuters.com/article/us-health-coronavirus-brazil/pfizer-offers-brazil-deal-for-millions-of-vaccine-doses-idUSKBN27Y2UC </text>
  </threadedComment>
  <threadedComment ref="U39" dT="2020-12-08T19:03:23.23" personId="{DCD6E896-5FBC-4ECC-8AC5-BF58A46A6008}" id="{FE20CEFD-7345-4E09-8C41-B60194DBB2D7}">
    <text>https://thehill.com/homenews/news/529135-canada-preparing-to-administer-covid-19-vaccine-this-mont</text>
  </threadedComment>
  <threadedComment ref="AH39" dT="2020-12-08T18:52:06.01" personId="{DCD6E896-5FBC-4ECC-8AC5-BF58A46A6008}" id="{FA5E5D69-7AC9-4BA9-93AE-E225D43A7E79}">
    <text>https://www.ctvnews.ca/health/coronavirus/astrazeneca-covid-19-vaccine-shown-to-be-effective-and-cheaper-1.5200355</text>
  </threadedComment>
  <threadedComment ref="V40" dT="2020-12-09T18:38:44.06" personId="{DCD6E896-5FBC-4ECC-8AC5-BF58A46A6008}" id="{FA1D8634-5BAC-44C8-9CE0-D5FA73B170E9}">
    <text>early in 2021 --&gt; https://www.reuters.com/article/health-coronavirus-chile-pfizer/corrected-chilean-president-hails-pfizer-success-and-his-countrys-vaccine-purchase-agreement-idUSL1N2HV1WD</text>
  </threadedComment>
  <threadedComment ref="AH45" dT="2020-12-09T15:48:43.55" personId="{DCD6E896-5FBC-4ECC-8AC5-BF58A46A6008}" id="{57B4EBC3-1352-4E1A-9E77-53344A91830F}">
    <text>potentially less than $19.50 --&gt; https://www.reuters.com/article/health-coronavirus-eu-pfizer/exclusive-europe-to-pay-less-than-u-s-for-pfizer-vaccine-under-initial-deal-source-idUSKBN27R1IF</text>
  </threadedComment>
  <threadedComment ref="U50" dT="2020-12-09T16:40:08.42" personId="{DCD6E896-5FBC-4ECC-8AC5-BF58A46A6008}" id="{4063661F-B8C7-4D0E-AD50-5A2A67E9C064}">
    <text>https://www.timesofisrael.com/israel-to-get-first-batch-of-pfizer-coronavirus-vaccines-on-thursday-reports/</text>
  </threadedComment>
  <threadedComment ref="U51" dT="2020-09-10T11:28:29.59" personId="{89FDCEC7-CD6C-4A49-AA45-B0E802BFBFFE}" id="{F22CE770-631C-4119-9913-118F8BD16B63}">
    <text>https://www.pfizer.com/news/press-release/press-release-detail/pfizer-and-biontech-supply-japan-120-million-doses-their</text>
  </threadedComment>
  <threadedComment ref="AH51" dT="2020-12-09T14:51:38.01" personId="{DCD6E896-5FBC-4ECC-8AC5-BF58A46A6008}" id="{FF53786B-D7C6-4AB9-8869-C7C189CFD92C}">
    <text>https://observer.com/2020/11/covid19-vaccine-price-pfizer-moderna-astrazeneca-oxford/</text>
  </threadedComment>
  <threadedComment ref="U53" dT="2020-12-09T18:44:30.02" personId="{DCD6E896-5FBC-4ECC-8AC5-BF58A46A6008}" id="{C8B39F27-E393-441A-BF52-A7A7E8BE9FE8}">
    <text>https://www.internationalinvestment.net/news/4024309/expats-kuwait-receive-covid-19-vaccines-free</text>
  </threadedComment>
  <threadedComment ref="U55" dT="2020-12-09T15:01:37.42" personId="{DCD6E896-5FBC-4ECC-8AC5-BF58A46A6008}" id="{E0D7F18C-714E-4588-884B-F4B215FA4359}">
    <text>https://www.ndtv.com/world-news/in-a-first-for-southeast-asia-malaysia-signs-deal-with-pfizer-for-12-8-million-vaccine-doses-2331132</text>
  </threadedComment>
  <threadedComment ref="U56" dT="2020-12-08T21:35:59.17" personId="{DCD6E896-5FBC-4ECC-8AC5-BF58A46A6008}" id="{38548400-9393-4B76-9971-36E46F79624A}">
    <text>https://medicalxpress.com/news/2020-12-mexico-million-pfizer-vaccines.html</text>
  </threadedComment>
  <threadedComment ref="V57" dT="2020-12-08T19:55:30.80" personId="{DCD6E896-5FBC-4ECC-8AC5-BF58A46A6008}" id="{66BF17BB-3BEB-40C0-8BCD-AA2C1C11F6D8}">
    <text>https://www.reuters.com/article/idUSKBN26X0AC</text>
  </threadedComment>
  <threadedComment ref="U61" dT="2020-12-09T18:40:53.43" personId="{DCD6E896-5FBC-4ECC-8AC5-BF58A46A6008}" id="{8A7B4638-3E0A-4234-AF16-8DB6AAFD67F7}">
    <text>https://thepeninsulaqatar.com/article/17/11/2020/Qatar-has-agreement-with-Moderna-and-Pfizer-for-Covid-19-vaccines-Official</text>
  </threadedComment>
  <threadedComment ref="U67" dT="2020-12-08T15:22:47.56" personId="{DCD6E896-5FBC-4ECC-8AC5-BF58A46A6008}" id="{E68155F6-7FB7-4E2E-B831-FCC1A4CFA245}">
    <text>https://www.theguardian.com/world/2020/nov/16/uk-in-advanced-discussions-to-buy-moderna-covid-vaccine</text>
  </threadedComment>
  <threadedComment ref="V67" dT="2020-12-08T14:53:46.82" personId="{DCD6E896-5FBC-4ECC-8AC5-BF58A46A6008}" id="{2E12F86E-5928-4B23-92A7-38CB6EE86C4A}">
    <text>https://www.nature.com/articles/d41586-020-03441-8</text>
  </threadedComment>
  <threadedComment ref="AM67" dT="2021-01-15T04:40:11.37" personId="{4495E1C9-E9B9-4F83-A083-A94A3B97E0BF}" id="{42E2E7C1-52B1-4F09-8A0A-713402E1B5B4}">
    <text xml:space="preserve">Couldn't access this source if someone else can save it! </text>
  </threadedComment>
  <threadedComment ref="Z68" dT="2020-09-10T11:34:33.54" personId="{89FDCEC7-CD6C-4A49-AA45-B0E802BFBFFE}" id="{D1CFA6A4-E7B5-47CB-B20D-7F084B79DE3D}">
    <text>https://www.pfizer.com/news/press-release/press-release-detail/pfizer-and-biontech-announce-agreement-us-government-600</text>
  </threadedComment>
  <threadedComment ref="AH68" dT="2020-12-09T15:08:27.02" personId="{DCD6E896-5FBC-4ECC-8AC5-BF58A46A6008}" id="{8C2E9753-357B-447F-874E-077C29D73437}">
    <text>https://observer.com/2020/11/covid19-vaccine-price-pfizer-moderna-astrazeneca-oxford/</text>
  </threadedComment>
  <threadedComment ref="AI68" dT="2020-09-10T11:29:32.55" personId="{89FDCEC7-CD6C-4A49-AA45-B0E802BFBFFE}" id="{3A8BDC92-B0BE-4FE9-9FE6-842B0F49C640}">
    <text>https://www.pfizer.com/news/press-release/press-release-detail/pfizer-and-biontech-supply-japan-120-million-doses-their</text>
  </threadedComment>
  <threadedComment ref="U71" dT="2020-12-08T19:05:41.58" personId="{DCD6E896-5FBC-4ECC-8AC5-BF58A46A6008}" id="{8CD40409-D053-42E6-B1EA-DBDA4682124E}">
    <text>https://www.reuters.com/article/us-health-coronavirus-canada-vaccine-exp/explainer-how-canada-will-distribute-covid-19-vaccines-idUSKBN28D3D2</text>
  </threadedComment>
  <threadedComment ref="O72" dT="2021-01-14T21:23:48.15" personId="{89FDCEC7-CD6C-4A49-AA45-B0E802BFBFFE}" id="{95047FBD-C7A7-4752-ABB8-7B71AAAE730C}">
    <text xml:space="preserve">Optional dose exercised on 12/18/20  </text>
  </threadedComment>
  <threadedComment ref="O72" dT="2021-01-15T03:36:37.16" personId="{4495E1C9-E9B9-4F83-A083-A94A3B97E0BF}" id="{A91C7A90-A1AF-44F4-8542-C79BF7A25325}" parentId="{95047FBD-C7A7-4752-ABB8-7B71AAAE730C}">
    <text>Should we then change the date in column N?</text>
  </threadedComment>
  <threadedComment ref="O72" dT="2021-01-15T04:06:01.62" personId="{89FDCEC7-CD6C-4A49-AA45-B0E802BFBFFE}" id="{C57B8D54-5954-4848-9FDF-2C877AB83FF7}" parentId="{95047FBD-C7A7-4752-ABB8-7B71AAAE730C}">
    <text xml:space="preserve">I am still trying to figure out the best way to show this because the deal for the optioned doses were signed the same day as the confirmed deal. It's just that they exercised it at a later time. I will think more about this re. what date would be more meaningful to put and get back to you. </text>
  </threadedComment>
  <threadedComment ref="U72" dT="2020-12-09T16:02:28.87" personId="{DCD6E896-5FBC-4ECC-8AC5-BF58A46A6008}" id="{BAD8961D-0540-4CE4-B09F-559D2771BEA5}">
    <text>https://investors.modernatx.com/news-releases/news-release-details/moderna-announces-european-commissions-approval-advance-purchase</text>
  </threadedComment>
  <threadedComment ref="V73" dT="2020-12-09T16:53:33.23" personId="{DCD6E896-5FBC-4ECC-8AC5-BF58A46A6008}" id="{30E850BB-6F6F-4C3E-B253-DF5A723C63DD}">
    <text>https://www.jpost.com/breaking-news/coronavirus-israel-signs-to-increase-moderna-vaccine-doses-to-6-million-651169</text>
  </threadedComment>
  <threadedComment ref="AH73" dT="2020-12-09T16:52:53.24" personId="{DCD6E896-5FBC-4ECC-8AC5-BF58A46A6008}" id="{76F704CC-F0EA-4C09-821B-F708167C97C9}">
    <text>https://www.jpost.com/breaking-news/coronavirus-israel-signs-to-increase-moderna-vaccine-doses-to-6-million-651169</text>
  </threadedComment>
  <threadedComment ref="U74" dT="2020-12-09T16:11:05.98" personId="{DCD6E896-5FBC-4ECC-8AC5-BF58A46A6008}" id="{C69A9A28-1555-4752-B197-32438A6C10DC}">
    <text>https://www.reuters.com/article/us-takeda-moderna-vaccine/japans-takeda-to-import-50-million-doses-of-modernas-covid-19-vaccine-raises-profit-forecast-idUSKBN27E0OO</text>
  </threadedComment>
  <threadedComment ref="U76" dT="2020-12-09T18:42:17.79" personId="{DCD6E896-5FBC-4ECC-8AC5-BF58A46A6008}" id="{E0903765-F521-46EA-8501-C621C0F85260}">
    <text>https://thepeninsulaqatar.com/article/17/11/2020/Qatar-has-agreement-with-Moderna-and-Pfizer-for-Covid-19-vaccines-Official</text>
  </threadedComment>
  <threadedComment ref="U79" dT="2020-12-09T16:07:03.57" personId="{DCD6E896-5FBC-4ECC-8AC5-BF58A46A6008}" id="{576606F6-B519-4B55-946B-976B25265988}">
    <text>as early as 12/20 pending reg approval --&gt; https://www.biospace.com/article/releases/switzerland-exercises-increased-option-for-7-5-million-doses-of-mrna-vaccine-against-covid-19-mrna-1273-/</text>
  </threadedComment>
  <threadedComment ref="V80" dT="2020-12-09T18:13:09.37" personId="{DCD6E896-5FBC-4ECC-8AC5-BF58A46A6008}" id="{22654520-7502-481D-896B-A5BBC16C3A79}">
    <text>as early as spring 2021 https://www.cnbc.com/2020/11/29/uk-secures-2-million-more-doses-of-modernas-covid-vaccine.html</text>
  </threadedComment>
  <threadedComment ref="U81" dT="2020-12-08T15:19:16.52" personId="{DCD6E896-5FBC-4ECC-8AC5-BF58A46A6008}" id="{31D5EB4F-C07D-4B1B-BA8B-491543D9C9F2}">
    <text>https://www.theguardian.com/world/2020/nov/16/uk-in-advanced-discussions-to-buy-moderna-covid-vaccine</text>
  </threadedComment>
  <threadedComment ref="AH81" dT="2020-12-09T15:07:16.62" personId="{DCD6E896-5FBC-4ECC-8AC5-BF58A46A6008}" id="{9CBB6201-5ACB-4A6E-ACF5-ECD4A604129F}">
    <text>https://observer.com/2020/11/covid19-vaccine-price-pfizer-moderna-astrazeneca-oxford/</text>
  </threadedComment>
  <threadedComment ref="AH81" dT="2020-12-09T15:17:13.33" personId="{DCD6E896-5FBC-4ECC-8AC5-BF58A46A6008}" id="{D66D32F5-C0A8-4AD5-B8F6-33DB968C135D}" parentId="{9CBB6201-5ACB-4A6E-ACF5-ECD4A604129F}">
    <text>conflicting info... some sources say the us negotiated for $15 per dose. but most sources say moderna is selling it for b/w $35 and $37</text>
  </threadedComment>
  <threadedComment ref="U82" dT="2020-12-09T15:42:49.57" personId="{DCD6E896-5FBC-4ECC-8AC5-BF58A46A6008}" id="{9D44CB24-2985-4294-A26F-02ACE5B2165B}">
    <text>https://finance.yahoo.com/news/novavax-supply-40-mln-doses-150412203.html</text>
  </threadedComment>
  <threadedComment ref="V82" dT="2020-12-08T15:51:32.05" personId="{DCD6E896-5FBC-4ECC-8AC5-BF58A46A6008}" id="{F6A91ADF-E91A-4135-9EF4-2C61D207EDB3}">
    <text>https://www.biopharma-reporter.com/Article/2020/11/05/Australia-COVID-19-vaccine-agreements-with-Novavax-Pfizer</text>
  </threadedComment>
  <threadedComment ref="U83" dT="2020-09-08T20:45:19.66" personId="{4279DB5F-C741-4A94-9B0B-5610A811BC96}" id="{29291710-1BA7-4AE7-984A-F0555FD7A8B8}">
    <text>https://www.bloomberg.com/news/articles/2020-08-31/trudeau-unveils-covid-19-vaccine-deals-with-novavax-j-j</text>
  </threadedComment>
  <threadedComment ref="AH83" dT="2020-12-09T15:18:28.59" personId="{DCD6E896-5FBC-4ECC-8AC5-BF58A46A6008}" id="{2F7F8454-7659-449D-84B5-6D3A14A54D4C}">
    <text>$16 is an estimate --&gt; https://www.healthline.com/health-news/how-much-will-it-cost-to-get-a-covid-19-vaccine#How-much-each-dose-will-cost</text>
  </threadedComment>
  <threadedComment ref="AH83" dT="2020-12-09T15:34:44.78" personId="{DCD6E896-5FBC-4ECC-8AC5-BF58A46A6008}" id="{0E760589-338D-4E8B-A112-FDB883C378A2}" parentId="{2F7F8454-7659-449D-84B5-6D3A14A54D4C}">
    <text>https://www.forbes.com/sites/greatspeculations/2020/12/03/after-facing-delays-does-the-novavax-covid-vaccine-still-matter/?sh=6762e8b368b7</text>
  </threadedComment>
  <threadedComment ref="U85" dT="2020-12-09T15:36:56.71" personId="{DCD6E896-5FBC-4ECC-8AC5-BF58A46A6008}" id="{A5FEE35E-5ED3-4FFD-B7F2-EA188023A051}">
    <text>https://www.freepressjournal.in/india/fpj-explains-how-much-will-coronavirus-vaccine-cost-in-india</text>
  </threadedComment>
  <threadedComment ref="U90" dT="2020-12-09T15:29:06.24" personId="{DCD6E896-5FBC-4ECC-8AC5-BF58A46A6008}" id="{CBFAFFE6-D200-4C59-A409-4E7BB63BEC7F}">
    <text>https://ir.novavax.com/news-releases/news-release-details/novavax-and-uk-government-announce-collaboration-and-purchase</text>
  </threadedComment>
  <threadedComment ref="K91" dT="2020-09-08T14:54:29.56" personId="{4279DB5F-C741-4A94-9B0B-5610A811BC96}" id="{E262FA0A-60AE-401E-BC9D-67FCAB5FB56E}">
    <text>https://www.nytimes.com/2020/07/07/health/novavax-coronavirus-vaccine-warp-speed.html</text>
  </threadedComment>
  <threadedComment ref="X91" dT="2020-09-08T14:53:23.06" personId="{4279DB5F-C741-4A94-9B0B-5610A811BC96}" id="{37188D2D-D266-437A-962C-65E6C1B3880B}">
    <text>https://www.statnews.com/2020/07/07/novavax-maker-of-a-covid-19-vaccine-is-backed-by-operation-warp-speed/</text>
  </threadedComment>
  <threadedComment ref="AI91" dT="2020-09-08T14:57:18.71" personId="{4279DB5F-C741-4A94-9B0B-5610A811BC96}" id="{C869E46F-3D23-4617-81D2-53686D9D1622}">
    <text>https://www.nytimes.com/2020/07/07/health/novavax-coronavirus-vaccine-warp-speed.html</text>
  </threadedComment>
  <threadedComment ref="AH102" dT="2020-12-09T20:36:44.88" personId="{DCD6E896-5FBC-4ECC-8AC5-BF58A46A6008}" id="{9EE77422-285F-4FA6-98CC-425CCC7572F9}">
    <text>Sputnik V will cost less than $10 per dose https://13wham.com/news/nation-world/russian-virus-vaccine-to-cost-less-than-10-per-dose-abroad</text>
  </threadedComment>
  <threadedComment ref="U104" dT="2020-12-09T20:33:48.43" personId="{DCD6E896-5FBC-4ECC-8AC5-BF58A46A6008}" id="{E779D166-CB1A-4CF6-9FED-3066D345B80E}">
    <text>https://www.thepharmaletter.com/article/uzbekistan-adds-to-orders-for-sputnik-v</text>
  </threadedComment>
  <threadedComment ref="AK104" dT="2021-01-15T15:49:10.76" personId="{4495E1C9-E9B9-4F83-A083-A94A3B97E0BF}" id="{9D66D055-8799-43CC-844B-9DBCBEA2F7FA}">
    <text xml:space="preserve">I didn't have the subscription for the source. Could someone else save it? </text>
  </threadedComment>
  <threadedComment ref="AH106" dT="2020-12-09T20:13:03.20" personId="{DCD6E896-5FBC-4ECC-8AC5-BF58A46A6008}" id="{B03DAD67-2DB1-4DD6-AFD5-52E3979FFAAB}">
    <text>less than $10/dose --&gt; https://www.sciencemag.org/news/2020/11/more-data-its-covid-19-vaccine-russia-institute-offers-new-evidence-success</text>
  </threadedComment>
  <threadedComment ref="AH107" dT="2020-12-09T20:13:03.20" personId="{DCD6E896-5FBC-4ECC-8AC5-BF58A46A6008}" id="{F28B9DC6-00C2-4608-8ED2-78BA997FE7B0}">
    <text>less than $10/dose --&gt; https://www.sciencemag.org/news/2020/11/more-data-its-covid-19-vaccine-russia-institute-offers-new-evidence-success</text>
  </threadedComment>
  <threadedComment ref="AJ115" dT="2020-12-09T17:43:40.73" personId="{DCD6E896-5FBC-4ECC-8AC5-BF58A46A6008}" id="{7CA8A7A7-DD51-4470-A7B2-D48BB0FC2313}">
    <text>https://www.reuters.com/article/us-health-coronavirus-southkorea-vaccine/south-korea-reaches-deal-to-buy-astrazenecas-covid-19-vaccine-candidate-media-idUSKBN28D0KI</text>
  </threadedComment>
  <threadedComment ref="AH117" dT="2020-12-09T15:19:30.74" personId="{DCD6E896-5FBC-4ECC-8AC5-BF58A46A6008}" id="{A70C0BAE-026A-46EA-9834-52F9F389DC52}">
    <text>https://www.healthline.com/health-news/how-much-will-it-cost-to-get-a-covid-19-vaccine#How-much-each-dose-will-cost</text>
  </threadedComment>
  <threadedComment ref="V118" dT="2020-12-09T21:30:17.48" personId="{DCD6E896-5FBC-4ECC-8AC5-BF58A46A6008}" id="{473F96D6-D8BB-4C43-88B6-162D7614DE4B}">
    <text>https://www.sanofi.com/en/media-room/press-releases/2020/2020-09-22-18-30-00</text>
  </threadedComment>
  <threadedComment ref="U120" dT="2020-12-09T21:29:21.60" personId="{DCD6E896-5FBC-4ECC-8AC5-BF58A46A6008}" id="{FF18202D-7C93-4ED6-96D0-482A11C1CFF6}">
    <text>https://www.biopharma-reporter.com/Article/2020/09/21/Sanofi-GSK-sign-deal-to-supply-EU-with-300-million-COVID-19-vaccine-doses</text>
  </threadedComment>
  <threadedComment ref="U121" dT="2020-12-09T21:26:59.90" personId="{DCD6E896-5FBC-4ECC-8AC5-BF58A46A6008}" id="{85AEDFA4-1E6E-4C59-BD83-95CC98C65BF5}">
    <text>https://www.gsk.com/en-gb/media/press-releases/sanofi-and-gsk-agree-with-the-uk-government-to-supply-up-to-60-million-doses-of-covid-19-vaccine/</text>
  </threadedComment>
  <threadedComment ref="K122" dT="2020-09-30T11:03:54.14" personId="{89FDCEC7-CD6C-4A49-AA45-B0E802BFBFFE}" id="{ABD0C814-BE13-49F2-8B3B-07BD39EC4A99}">
    <text>https://www.washingtonpost.com/health/2020/07/31/coronavirus-vaccine-deal-sanofi-gsk/</text>
  </threadedComment>
  <threadedComment ref="AH122" dT="2020-12-09T21:22:09.89" personId="{DCD6E896-5FBC-4ECC-8AC5-BF58A46A6008}" id="{038A676E-17EF-4C82-8C5D-F2308477133F}">
    <text>"The price is not completely defined." https://www.fdanews.com/articles/198936-sanofis-covid-19-vaccine-candidate-will-likely-cost-under-12-in-europe</text>
  </threadedComment>
  <threadedComment ref="U126" dT="2020-12-08T19:26:02.17" personId="{DCD6E896-5FBC-4ECC-8AC5-BF58A46A6008}" id="{F61094B9-1470-405B-B1BE-0BA79B3E5B13}">
    <text>https://apnews.com/article/technology-indonesia-joko-widodo-coronavirus-pandemic-china-4e741b7b44447eee54bde32481418bf5</text>
  </threadedComment>
  <threadedComment ref="U134" dT="2020-12-09T21:07:23.02" personId="{DCD6E896-5FBC-4ECC-8AC5-BF58A46A6008}" id="{E832C274-60BC-4582-BA7C-59E54CF012AC}">
    <text>https://apnews.com/article/europe-rabat-coronavirus-pandemic-morocco-china-8841aae31ae7501bf1a51029134b6222</text>
  </threadedComment>
  <threadedComment ref="M140" dT="2021-01-12T16:18:39.31" personId="{4495E1C9-E9B9-4F83-A083-A94A3B97E0BF}" id="{82555744-5E4F-4E2D-B5B5-035287B67758}">
    <text>Unable to confirm a concrete number</text>
  </threadedComment>
  <threadedComment ref="M140" dT="2021-01-15T03:08:47.47" personId="{89FDCEC7-CD6C-4A49-AA45-B0E802BFBFFE}" id="{DBCFCCDD-1DDF-4C00-9323-052A7F12F063}" parentId="{82555744-5E4F-4E2D-B5B5-035287B67758}">
    <text xml:space="preserve">used the upper range because it's potential </text>
  </threadedComment>
  <threadedComment ref="V147" dT="2020-12-09T20:44:35.96" personId="{DCD6E896-5FBC-4ECC-8AC5-BF58A46A6008}" id="{81B22D04-CFAA-4E5E-92F3-BDB901EFD2B9}">
    <text>https://www.fiercepharma.com/manufacturing/curevac-ties-up-wacker-to-churn-out-more-than-100m-doses-mrna-coronavirus-vaccine</text>
  </threadedComment>
  <threadedComment ref="C151" dT="2020-12-17T12:49:59.70" personId="{89FDCEC7-CD6C-4A49-AA45-B0E802BFBFFE}" id="{493FE01F-D6F6-479B-9B8C-6D8838FACF6A}">
    <text>updated amount of dose</text>
  </threadedComment>
  <threadedComment ref="U151" dT="2020-12-09T20:48:20.47" personId="{DCD6E896-5FBC-4ECC-8AC5-BF58A46A6008}" id="{F56F35AB-7F0F-4FE1-B6E6-9FF83466707A}">
    <text>https://www.jpost.com/health-science/arcturus-strikes-coronavirus-vaccine-supply-deal-with-israel-648593</text>
  </threadedComment>
  <threadedComment ref="U152" dT="2020-12-09T20:48:25.21" personId="{DCD6E896-5FBC-4ECC-8AC5-BF58A46A6008}" id="{D66F88C5-6C44-433F-8218-246F7A428B27}">
    <text>https://www.jpost.com/health-science/arcturus-strikes-coronavirus-vaccine-supply-deal-with-israel-648593</text>
  </threadedComment>
  <threadedComment ref="U157" dT="2020-12-09T21:34:13.66" personId="{DCD6E896-5FBC-4ECC-8AC5-BF58A46A6008}" id="{044718EB-D1FC-47AE-B113-1E48C1CB8FC1}">
    <text>https://valneva.com/press-release/valneva-announces-major-covid-19-vaccine-partnership-with-u-k-government/</text>
  </threadedComment>
  <threadedComment ref="AN158" dT="2021-01-15T16:31:26.72" personId="{4495E1C9-E9B9-4F83-A083-A94A3B97E0BF}" id="{8AC984CD-EE27-43A7-9A76-AD7C6885C2B9}">
    <text>Who are the providers of this vaccine??</text>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https://www.reuters.com/article/idUSKBN2872OE" TargetMode="External"/><Relationship Id="rId21" Type="http://schemas.openxmlformats.org/officeDocument/2006/relationships/hyperlink" Target="https://www.cnbc.com/2020/11/17/covid-vaccines-how-much-they-cost-whos-bought-them-and-how-theyre-stored.html" TargetMode="External"/><Relationship Id="rId42" Type="http://schemas.openxmlformats.org/officeDocument/2006/relationships/hyperlink" Target="https://www.reuters.com/article/idUSKBN27F2OO" TargetMode="External"/><Relationship Id="rId63" Type="http://schemas.openxmlformats.org/officeDocument/2006/relationships/hyperlink" Target="https://www.cnbc.com/2020/11/17/covid-vaccines-how-much-they-cost-whos-bought-them-and-how-theyre-stored.html" TargetMode="External"/><Relationship Id="rId84" Type="http://schemas.openxmlformats.org/officeDocument/2006/relationships/hyperlink" Target="https://www.jns.org/israel-to-purchase-millions-of-doses-of-astrazenecas-covid-19-vaccine/" TargetMode="External"/><Relationship Id="rId138" Type="http://schemas.openxmlformats.org/officeDocument/2006/relationships/hyperlink" Target="https://www.cnn.com/2020/08/11/health/moderna-vaccine-government-deal/index.html" TargetMode="External"/><Relationship Id="rId159" Type="http://schemas.openxmlformats.org/officeDocument/2006/relationships/hyperlink" Target="https://www.who.int/news/item/18-12-2020-covax-announces-additional-deals-to-access-promising-covid-19-vaccine-candidates-plans-global-rollout-starting-q1-2021" TargetMode="External"/><Relationship Id="rId170" Type="http://schemas.openxmlformats.org/officeDocument/2006/relationships/hyperlink" Target="https://www.usatoday.com/story/news/2020/07/31/2-1-billion-sanofi-gsk-deal-100-million-coronavirus-vaccine-doses/5554814002/" TargetMode="External"/><Relationship Id="rId191" Type="http://schemas.openxmlformats.org/officeDocument/2006/relationships/hyperlink" Target="https://valneva.com/press-release/valneva-announces-major-covid-19-vaccine-partnership-with-u-k-government/" TargetMode="External"/><Relationship Id="rId205" Type="http://schemas.openxmlformats.org/officeDocument/2006/relationships/hyperlink" Target="https://twitter.com/Lenin/status/1319620792414539777?s=20" TargetMode="External"/><Relationship Id="rId226" Type="http://schemas.openxmlformats.org/officeDocument/2006/relationships/hyperlink" Target="https://www.straitstimes.com/asia/east-asia/pfizer-covid-19-vaccine-clearance-to-be-sought-in-hong-kong-after-fda-nod" TargetMode="External"/><Relationship Id="rId247" Type="http://schemas.openxmlformats.org/officeDocument/2006/relationships/hyperlink" Target="https://www.cnbc.com/2020/11/17/covid-vaccines-how-much-they-cost-whos-bought-them-and-how-theyre-stored.html" TargetMode="External"/><Relationship Id="rId107" Type="http://schemas.openxmlformats.org/officeDocument/2006/relationships/hyperlink" Target="https://www.metro.us/iraq-agrees-with-pfizer/" TargetMode="External"/><Relationship Id="rId11" Type="http://schemas.openxmlformats.org/officeDocument/2006/relationships/hyperlink" Target="https://www.cnbc.com/2020/11/17/covid-vaccines-how-much-they-cost-whos-bought-them-and-how-theyre-stored.html" TargetMode="External"/><Relationship Id="rId32" Type="http://schemas.openxmlformats.org/officeDocument/2006/relationships/hyperlink" Target="https://www.healthline.com/health-news/how-much-will-it-cost-to-get-a-covid-19-vaccine" TargetMode="External"/><Relationship Id="rId53" Type="http://schemas.openxmlformats.org/officeDocument/2006/relationships/hyperlink" Target="https://www.reuters.com/article/us-health-coronavirus-kazakhstan-pfizer-idUSKBN2920TG" TargetMode="External"/><Relationship Id="rId74" Type="http://schemas.openxmlformats.org/officeDocument/2006/relationships/hyperlink" Target="https://www.biopharma-reporter.com/Article/2020/09/07/Australia-announces-deal-for-84-million-COVID-19-vaccine-doses" TargetMode="External"/><Relationship Id="rId128" Type="http://schemas.openxmlformats.org/officeDocument/2006/relationships/hyperlink" Target="https://www.reuters.com/article/us-takeda-moderna-vaccine/japans-takeda-to-import-50-million-doses-of-modernas-covid-19-vaccine-raises-profit-forecast-idUSKBN27E0OO" TargetMode="External"/><Relationship Id="rId149" Type="http://schemas.openxmlformats.org/officeDocument/2006/relationships/hyperlink" Target="https://www.reuters.com/article/uk-health-coronavirus-russia-india/russia-seals-another-deal-to-supply-and-test-its-coronavirus-vaccine-abroad-idUKKBN2671AN" TargetMode="External"/><Relationship Id="rId5" Type="http://schemas.openxmlformats.org/officeDocument/2006/relationships/hyperlink" Target="https://www.cnbc.com/2020/11/17/covid-vaccines-how-much-they-cost-whos-bought-them-and-how-theyre-stored.html" TargetMode="External"/><Relationship Id="rId95" Type="http://schemas.openxmlformats.org/officeDocument/2006/relationships/hyperlink" Target="https://www.fool.com/investing/2020/05/21/us-seals-deal-with-astrazeneca-for-300-million-dos.aspx" TargetMode="External"/><Relationship Id="rId160" Type="http://schemas.openxmlformats.org/officeDocument/2006/relationships/hyperlink" Target="https://www.biopharma-reporter.com/Article/2020/10/08/Johnson-Johnson-to-supply-EU-with-up-to-400-million-COVID-19-vaccine-doses" TargetMode="External"/><Relationship Id="rId181" Type="http://schemas.openxmlformats.org/officeDocument/2006/relationships/hyperlink" Target="https://news.yahoo.com/mexico-hopes-ink-cansino-covid-163241508.html" TargetMode="External"/><Relationship Id="rId216" Type="http://schemas.openxmlformats.org/officeDocument/2006/relationships/hyperlink" Target="https://twitter.com/Lenin/status/1319620792414539777?s=20" TargetMode="External"/><Relationship Id="rId237" Type="http://schemas.openxmlformats.org/officeDocument/2006/relationships/hyperlink" Target="https://www.jpost.com/middle-east/palestinian-authority-says-astrazeneca-vaccines-could-come-in-march-654967" TargetMode="External"/><Relationship Id="rId258" Type="http://schemas.openxmlformats.org/officeDocument/2006/relationships/printerSettings" Target="../printerSettings/printerSettings1.bin"/><Relationship Id="rId22" Type="http://schemas.openxmlformats.org/officeDocument/2006/relationships/hyperlink" Target="https://www.cnbc.com/2020/11/17/covid-vaccines-how-much-they-cost-whos-bought-them-and-how-theyre-stored.html" TargetMode="External"/><Relationship Id="rId43" Type="http://schemas.openxmlformats.org/officeDocument/2006/relationships/hyperlink" Target="https://www.reuters.com/article/idUSKBN2710UQ" TargetMode="External"/><Relationship Id="rId64" Type="http://schemas.openxmlformats.org/officeDocument/2006/relationships/hyperlink" Target="https://www.cnbc.com/2020/11/17/covid-vaccines-how-much-they-cost-whos-bought-them-and-how-theyre-stored.html" TargetMode="External"/><Relationship Id="rId118" Type="http://schemas.openxmlformats.org/officeDocument/2006/relationships/hyperlink" Target="https://thepeninsulaqatar.com/article/17/11/2020/Qatar-has-agreement-with-Moderna-and-Pfizer-for-Covid-19-vaccines-Official" TargetMode="External"/><Relationship Id="rId139" Type="http://schemas.openxmlformats.org/officeDocument/2006/relationships/hyperlink" Target="https://www.livemint.com/news/world/indonesia-plans-massive-covid-19-vaccination-program-next-month-11605607853919.html" TargetMode="External"/><Relationship Id="rId85" Type="http://schemas.openxmlformats.org/officeDocument/2006/relationships/hyperlink" Target="http://www.reuters.com/article/us-health-coronavirus-japan-astrazeneca/japan-in-deals-with-astrazeneca-novavax-for-covid-19-vaccines-idUSKCN253199" TargetMode="External"/><Relationship Id="rId150" Type="http://schemas.openxmlformats.org/officeDocument/2006/relationships/hyperlink" Target="https://www.reuters.com/article/us-health-coronavirus-kazakhstan-russia/kazakhstan-secures-supplies-of-russian-covid-19-vaccine-candidate-idUSKBN25M0JW" TargetMode="External"/><Relationship Id="rId171" Type="http://schemas.openxmlformats.org/officeDocument/2006/relationships/hyperlink" Target="https://www.reuters.com/article/us-health-coronavirus-brazil-sao-paulo/brazils-sao-paulo-signs-agreement-with-sinovac-for-covid-vaccine-doses-idUSKBN26L3EO" TargetMode="External"/><Relationship Id="rId192" Type="http://schemas.openxmlformats.org/officeDocument/2006/relationships/hyperlink" Target="https://www.gavi.org/news/media-room/new-collaboration-makes-further-100-million-doses-covid-19-vaccine-available-low" TargetMode="External"/><Relationship Id="rId206" Type="http://schemas.openxmlformats.org/officeDocument/2006/relationships/hyperlink" Target="https://cairoscene.com/Buzz/Egypt-Secures-30-Million-Doses-of-Oxford-s-COVID-19-Vaccine" TargetMode="External"/><Relationship Id="rId227" Type="http://schemas.openxmlformats.org/officeDocument/2006/relationships/hyperlink" Target="https://www.businesswire.com/news/home/20201125005466/en/COVAXX-Announces-2.8-Billion-in-Advance-Purchase-Commitments-to-Deliver-More-Than-140-Million-Vaccine-Doses-to-Emerging-Countries" TargetMode="External"/><Relationship Id="rId248" Type="http://schemas.openxmlformats.org/officeDocument/2006/relationships/hyperlink" Target="https://www.reuters.com/article/idUSKBN27F2OO" TargetMode="External"/><Relationship Id="rId12" Type="http://schemas.openxmlformats.org/officeDocument/2006/relationships/hyperlink" Target="https://www.cnbc.com/2020/11/17/covid-vaccines-how-much-they-cost-whos-bought-them-and-how-theyre-stored.html" TargetMode="External"/><Relationship Id="rId33" Type="http://schemas.openxmlformats.org/officeDocument/2006/relationships/hyperlink" Target="https://sputnikvaccine.com/newsroom/pressreleases/the-cost-of-one-dose-will-be-less-than-10-for-international-markets/" TargetMode="External"/><Relationship Id="rId108" Type="http://schemas.openxmlformats.org/officeDocument/2006/relationships/hyperlink" Target="https://www.timesofisrael.com/israel-seals-vaccine-deal-with-pfizer-amid-signs-pandemic-spreading-again/" TargetMode="External"/><Relationship Id="rId129" Type="http://schemas.openxmlformats.org/officeDocument/2006/relationships/hyperlink" Target="https://www.reuters.com/article/health-coronavirus-mexico-vaccine-idUSKBN28P23K" TargetMode="External"/><Relationship Id="rId54" Type="http://schemas.openxmlformats.org/officeDocument/2006/relationships/hyperlink" Target="https://english.alarabiya.net/en/coronavirus/2020/12/29/Coronavirus-Saudi-Arabia-to-receive-3-million-Pfizer-COVID-19-vaccine-doses-by-May-2021" TargetMode="External"/><Relationship Id="rId75" Type="http://schemas.openxmlformats.org/officeDocument/2006/relationships/hyperlink" Target="https://www.reuters.com/article/us-health-coronavirus-bangladesh-india/bangladesh-signs-deal-with-india-for-30-million-doses-of-covid-19-vaccine-idUSKBN27L1CD" TargetMode="External"/><Relationship Id="rId96" Type="http://schemas.openxmlformats.org/officeDocument/2006/relationships/hyperlink" Target="https://www.reuters.com/article/us-health-coronavirus-southkorea-vaccine-idINKBN28D0KI?edition-redirect=in" TargetMode="External"/><Relationship Id="rId140" Type="http://schemas.openxmlformats.org/officeDocument/2006/relationships/hyperlink" Target="https://www.reuters.com/article/health-coronavirus-mexico-vaccine/mexico-weighing-vaccine-proposals-from-moderna-four-other-companies-idUSKBN28P23K" TargetMode="External"/><Relationship Id="rId161" Type="http://schemas.openxmlformats.org/officeDocument/2006/relationships/hyperlink" Target="https://www.reuters.com/article/health-coronavirus-mexico-vaccine-idUSKBN28P23K" TargetMode="External"/><Relationship Id="rId182" Type="http://schemas.openxmlformats.org/officeDocument/2006/relationships/hyperlink" Target="https://www.reuters.com/article/health-coronavirus-malaysia/malaysia-buys-astrazeneca-covid-19-vaccines-seeks-more-from-china-russia-idUSKBN28W09K" TargetMode="External"/><Relationship Id="rId217" Type="http://schemas.openxmlformats.org/officeDocument/2006/relationships/hyperlink" Target="https://english.aawsat.com/home/article/2509826/saudi-arabia-signs-deal-delivery-joint-production-sputnik-v-vaccine-russia" TargetMode="External"/><Relationship Id="rId1" Type="http://schemas.openxmlformats.org/officeDocument/2006/relationships/hyperlink" Target="https://www.cnbc.com/2020/11/17/covid-vaccines-how-much-they-cost-whos-bought-them-and-how-theyre-stored.html" TargetMode="External"/><Relationship Id="rId6" Type="http://schemas.openxmlformats.org/officeDocument/2006/relationships/hyperlink" Target="https://www.cnbc.com/2020/11/17/covid-vaccines-how-much-they-cost-whos-bought-them-and-how-theyre-stored.html" TargetMode="External"/><Relationship Id="rId212" Type="http://schemas.openxmlformats.org/officeDocument/2006/relationships/hyperlink" Target="https://www.straitstimes.com/asia/east-asia/pfizer-covid-19-vaccine-clearance-to-be-sought-in-hong-kong-after-fda-nod" TargetMode="External"/><Relationship Id="rId233" Type="http://schemas.openxmlformats.org/officeDocument/2006/relationships/hyperlink" Target="https://www.reuters.com/article/us-health-coronavirus-vaccine-germany/germany-secured-50-million-vaccine-doses-from-curevac-biontech-on-top-of-eu-supplies-document-idUSKBN29D1WU" TargetMode="External"/><Relationship Id="rId238" Type="http://schemas.openxmlformats.org/officeDocument/2006/relationships/hyperlink" Target="https://portal.fiocruz.br/en/news/covid-19-vaccine-fiocruz-discloses-its-technological-order-agreement-astrazeneca" TargetMode="External"/><Relationship Id="rId254" Type="http://schemas.openxmlformats.org/officeDocument/2006/relationships/hyperlink" Target="https://www.youtube.com/watch?v=Z_yluxShX30&amp;feature=youtu.be" TargetMode="External"/><Relationship Id="rId259" Type="http://schemas.microsoft.com/office/2017/10/relationships/threadedComment" Target="../threadedComments/threadedComment1.xml"/><Relationship Id="rId23" Type="http://schemas.openxmlformats.org/officeDocument/2006/relationships/hyperlink" Target="https://www.cnbc.com/2020/11/17/covid-vaccines-how-much-they-cost-whos-bought-them-and-how-theyre-stored.html" TargetMode="External"/><Relationship Id="rId28" Type="http://schemas.openxmlformats.org/officeDocument/2006/relationships/hyperlink" Target="https://observer.com/2020/11/covid19-vaccine-price-pfizer-moderna-astrazeneca-oxford/" TargetMode="External"/><Relationship Id="rId49" Type="http://schemas.openxmlformats.org/officeDocument/2006/relationships/hyperlink" Target="https://rpp.pe/alerta/gobierno-anuncia-adquisicion-de-entre-14-a-15-millones-de-dosis-de-vacuna-del-laboratorio-astrazeneca-noticia-1313654?ref=rpp" TargetMode="External"/><Relationship Id="rId114" Type="http://schemas.openxmlformats.org/officeDocument/2006/relationships/hyperlink" Target="https://www.reuters.com/article/idUSKBN26X0AC" TargetMode="External"/><Relationship Id="rId119" Type="http://schemas.openxmlformats.org/officeDocument/2006/relationships/hyperlink" Target="https://www.reuters.com/article/us-health-coronavirus-southkorea/south-korea-to-buy-millions-of-coronavirus-vaccine-doses-but-sees-no-need-to-hurry-idUSKBN28I053" TargetMode="External"/><Relationship Id="rId44" Type="http://schemas.openxmlformats.org/officeDocument/2006/relationships/hyperlink" Target="https://www.reuters.com/article/health-coronavirus-brazil/brazil-aims-to-vaccinate-entire-population-against-covid-19-in-2021-idUSKBN28K1IK" TargetMode="External"/><Relationship Id="rId60" Type="http://schemas.openxmlformats.org/officeDocument/2006/relationships/hyperlink" Target="https://www.rferl.org/a/serbia-starts-covid-vaccinations-russian-sputnik/31036822.html" TargetMode="External"/><Relationship Id="rId65" Type="http://schemas.openxmlformats.org/officeDocument/2006/relationships/hyperlink" Target="https://www.cnbc.com/2020/11/17/covid-vaccines-how-much-they-cost-whos-bought-them-and-how-theyre-stored.html" TargetMode="External"/><Relationship Id="rId81" Type="http://schemas.openxmlformats.org/officeDocument/2006/relationships/hyperlink" Target="https://www.astrazeneca.com/media-centre/press-releases/2020/astrazeneca-concludes-agreement-with-the-european-commission-for-the-supply-of-up-to-400-million-doses-of-azd1222-covid-19-vaccine.html" TargetMode="External"/><Relationship Id="rId86" Type="http://schemas.openxmlformats.org/officeDocument/2006/relationships/hyperlink" Target="https://www.cnbc.com/2020/12/22/malaysia-procures-6point4-million-doses-astrazeneca-coronavirus-vaccine.html" TargetMode="External"/><Relationship Id="rId130" Type="http://schemas.openxmlformats.org/officeDocument/2006/relationships/hyperlink" Target="https://www.reuters.com/article/health-coronavirus-qatar-moderna-int/qatar-signs-deal-to-buy-moderna-covid-19-vaccine-idUSKBN27A0M3" TargetMode="External"/><Relationship Id="rId135" Type="http://schemas.openxmlformats.org/officeDocument/2006/relationships/hyperlink" Target="https://www.theguardian.com/world/2020/nov/16/uk-in-advanced-discussions-to-buy-moderna-covid-vaccine" TargetMode="External"/><Relationship Id="rId151" Type="http://schemas.openxmlformats.org/officeDocument/2006/relationships/hyperlink" Target="https://www.reuters.com/article/health-coronavirus-malaysia/malaysia-buys-astrazeneca-covid-19-vaccines-seeks-more-from-china-russia-idUSKBN28W09K" TargetMode="External"/><Relationship Id="rId156" Type="http://schemas.openxmlformats.org/officeDocument/2006/relationships/hyperlink" Target="https://www.reuters.com/article/us-health-coronavirus-vietnam-vaccine/vietnam-to-buy-russian-covid-19-vaccine-idUSKCN25A0M0" TargetMode="External"/><Relationship Id="rId177" Type="http://schemas.openxmlformats.org/officeDocument/2006/relationships/hyperlink" Target="https://www.theafricareport.com/57140/egypt-authorises-sinopharms-chinese-coronavirus-vaccine/" TargetMode="External"/><Relationship Id="rId198" Type="http://schemas.openxmlformats.org/officeDocument/2006/relationships/hyperlink" Target="https://apnews.com/article/africa-south-africa-coronavirus-pandemic-coronavirus-vaccine-22f3d4d4a9364ddd4c07b87f4d5294f8" TargetMode="External"/><Relationship Id="rId172" Type="http://schemas.openxmlformats.org/officeDocument/2006/relationships/hyperlink" Target="https://www.reuters.com/article/health-coronavirus-chile-pfizer/chilean-president-hails-pfizer-success-and-his-countrys-vaccine-purchase-agreement-idUSL1N2HV1WD" TargetMode="External"/><Relationship Id="rId193" Type="http://schemas.openxmlformats.org/officeDocument/2006/relationships/hyperlink" Target="https://www.who.int/news/item/18-12-2020-covax-announces-additional-deals-to-access-promising-covid-19-vaccine-candidates-plans-global-rollout-starting-q1-2021" TargetMode="External"/><Relationship Id="rId202" Type="http://schemas.openxmlformats.org/officeDocument/2006/relationships/hyperlink" Target="https://www.gov.uk/government/news/uk-government-secures-additional-2-million-doses-of-moderna-covid-19-vaccine" TargetMode="External"/><Relationship Id="rId207" Type="http://schemas.openxmlformats.org/officeDocument/2006/relationships/hyperlink" Target="https://www.dinero.com.sv/en/breaking-news/government-of-el-salvador-signs-agreement-to-buy-2-million-covid-%E2%80%9319-vaccines.html" TargetMode="External"/><Relationship Id="rId223" Type="http://schemas.openxmlformats.org/officeDocument/2006/relationships/hyperlink" Target="https://www.reuters.com/article/us-health-coronavirus-canada-pfizer/canada-strikes-deal-for-extra-20-million-doses-of-pfizers-covid-19-vaccine-pm-idUSKBN29H2AT" TargetMode="External"/><Relationship Id="rId228" Type="http://schemas.openxmlformats.org/officeDocument/2006/relationships/hyperlink" Target="https://www.businesswire.com/news/home/20201125005466/en/COVAXX-Announces-2.8-Billion-in-Advance-Purchase-Commitments-to-Deliver-More-Than-140-Million-Vaccine-Doses-to-Emerging-Countries" TargetMode="External"/><Relationship Id="rId244" Type="http://schemas.openxmlformats.org/officeDocument/2006/relationships/hyperlink" Target="https://www.reuters.com/article/us-health-coronavirus-peru/peru-inks-deals-with-sinopharm-astrazeneca-for-coronavirus-vaccines-president-idINKBN29B2JX" TargetMode="External"/><Relationship Id="rId249" Type="http://schemas.openxmlformats.org/officeDocument/2006/relationships/hyperlink" Target="https://twitter.com/Lenin/status/1319620792414539777?s=20" TargetMode="External"/><Relationship Id="rId13" Type="http://schemas.openxmlformats.org/officeDocument/2006/relationships/hyperlink" Target="https://www.cnbc.com/2020/11/17/covid-vaccines-how-much-they-cost-whos-bought-them-and-how-theyre-stored.html" TargetMode="External"/><Relationship Id="rId18" Type="http://schemas.openxmlformats.org/officeDocument/2006/relationships/hyperlink" Target="https://www.cnbc.com/2020/11/17/covid-vaccines-how-much-they-cost-whos-bought-them-and-how-theyre-stored.html" TargetMode="External"/><Relationship Id="rId39" Type="http://schemas.openxmlformats.org/officeDocument/2006/relationships/hyperlink" Target="https://sputnikvaccine.com/newsroom/pressreleases/the-cost-of-one-dose-will-be-less-than-10-for-international-markets/" TargetMode="External"/><Relationship Id="rId109" Type="http://schemas.openxmlformats.org/officeDocument/2006/relationships/hyperlink" Target="https://www.pfizer.com/news/press-release/press-release-detail/pfizer-and-biontech-supply-japan-120-million-doses-their" TargetMode="External"/><Relationship Id="rId34" Type="http://schemas.openxmlformats.org/officeDocument/2006/relationships/hyperlink" Target="https://www.reuters.com/article/idUSKBN27F2OO" TargetMode="External"/><Relationship Id="rId50" Type="http://schemas.openxmlformats.org/officeDocument/2006/relationships/hyperlink" Target="http://www.koreaherald.com/view.php?ud=20201224000724" TargetMode="External"/><Relationship Id="rId55" Type="http://schemas.openxmlformats.org/officeDocument/2006/relationships/hyperlink" Target="https://www.reuters.com/article/us-health-coronavirus-vaccine-germany/germany-secured-50-million-vaccine-doses-from-curevac-biontech-on-top-of-eu-supplies-document-idUSKBN29D1WU" TargetMode="External"/><Relationship Id="rId76" Type="http://schemas.openxmlformats.org/officeDocument/2006/relationships/hyperlink" Target="https://ipolitics.ca/2020/09/25/canada-signs-deal-with-astrazeneca-for-20m-doses-of-vaccine-candidate/" TargetMode="External"/><Relationship Id="rId97" Type="http://schemas.openxmlformats.org/officeDocument/2006/relationships/hyperlink" Target="https://www.defense.gov/Newsroom/Contracts/Contract/Article/2399096/" TargetMode="External"/><Relationship Id="rId104" Type="http://schemas.openxmlformats.org/officeDocument/2006/relationships/hyperlink" Target="https://thecitypaperbogota.com/news/colombia-secures-10-million-doses-of-pfizers-coronavirus-vaccine/26409" TargetMode="External"/><Relationship Id="rId120" Type="http://schemas.openxmlformats.org/officeDocument/2006/relationships/hyperlink" Target="https://www.swissinfo.ch/eng/switzerland-secures-three-million-doses-of-pfizer-biontech-vaccine/46208900" TargetMode="External"/><Relationship Id="rId125" Type="http://schemas.openxmlformats.org/officeDocument/2006/relationships/hyperlink" Target="https://investors.modernatx.com/news-releases/news-release-details/canada-exercises-increased-option-total-40-million-doses-mrna" TargetMode="External"/><Relationship Id="rId141" Type="http://schemas.openxmlformats.org/officeDocument/2006/relationships/hyperlink" Target="https://ir.novavax.com/news-releases/news-release-details/novavax-announces-agreement-government-new-zealand-107-million" TargetMode="External"/><Relationship Id="rId146" Type="http://schemas.openxmlformats.org/officeDocument/2006/relationships/hyperlink" Target="https://www.batimes.com.ar/news/argentina/argentina-agrees-to-buy-25-million-doses-of-russias-covid-19-vaccine.phtml" TargetMode="External"/><Relationship Id="rId167" Type="http://schemas.openxmlformats.org/officeDocument/2006/relationships/hyperlink" Target="https://www.cnbc.com/2020/10/28/sanofi-gsk-to-provide-200-million-covid-vaccine-doses-to-who-immunization-program.html" TargetMode="External"/><Relationship Id="rId188" Type="http://schemas.openxmlformats.org/officeDocument/2006/relationships/hyperlink" Target="https://www.jpost.com/health-science/arcturus-strikes-coronavirus-vaccine-supply-deal-with-israel-648593" TargetMode="External"/><Relationship Id="rId7" Type="http://schemas.openxmlformats.org/officeDocument/2006/relationships/hyperlink" Target="https://www.gavi.org/news/media-room/new-collaboration-makes-further-100-million-doses-covid-19-vaccine-available-low" TargetMode="External"/><Relationship Id="rId71" Type="http://schemas.openxmlformats.org/officeDocument/2006/relationships/hyperlink" Target="https://sputnikvaccine.com/newsroom/pressreleases/the-cost-of-one-dose-will-be-less-than-10-for-international-markets/" TargetMode="External"/><Relationship Id="rId92" Type="http://schemas.openxmlformats.org/officeDocument/2006/relationships/hyperlink" Target="https://apnews.com/article/thailand-coronavirus-pandemic-prayuth-chan-ocha-7e974f2bca97cd58304e99a5a2c34c07" TargetMode="External"/><Relationship Id="rId162" Type="http://schemas.openxmlformats.org/officeDocument/2006/relationships/hyperlink" Target="https://www.tvnz.co.nz/one-news/new-zealand/govt-agrees-purchase-5-million-doses-johnson-johnsons-covid-19-vaccine" TargetMode="External"/><Relationship Id="rId183" Type="http://schemas.openxmlformats.org/officeDocument/2006/relationships/hyperlink" Target="https://gulfnews.com/world/gulf/saudi/coronavirus-saudi-arabia-signs-vaccine-agreement-with-germanys-curevac-1.1606770302880" TargetMode="External"/><Relationship Id="rId213" Type="http://schemas.openxmlformats.org/officeDocument/2006/relationships/hyperlink" Target="https://www.reuters.com/article/us-health-coronavirus-malaysia-sinovac/malaysias-pharmaniaga-buys-14-million-doses-of-chinas-sinovac-covid-vaccine-idUSKBN29H0M5?edition-redirect=in" TargetMode="External"/><Relationship Id="rId218" Type="http://schemas.openxmlformats.org/officeDocument/2006/relationships/hyperlink" Target="https://www.reuters.com/article/health-coronavirus-philippines-vaccine/philippines-books-25-million-doses-of-sinovacs-covid-19-vaccine-idUSL4N2JM18A" TargetMode="External"/><Relationship Id="rId234" Type="http://schemas.openxmlformats.org/officeDocument/2006/relationships/hyperlink" Target="https://apnews.com/article/europe-albania-kosovo-serbia-montenegro-d91575ce2e00705f9fa733737b83da25" TargetMode="External"/><Relationship Id="rId239" Type="http://schemas.openxmlformats.org/officeDocument/2006/relationships/hyperlink" Target="https://www.egypttoday.com/Article/1/88839/Egypt-signs-deal-to-receive-Oxford-University-s-COVID-19" TargetMode="External"/><Relationship Id="rId2" Type="http://schemas.openxmlformats.org/officeDocument/2006/relationships/hyperlink" Target="https://www.cnbc.com/2020/11/17/covid-vaccines-how-much-they-cost-whos-bought-them-and-how-theyre-stored.html" TargetMode="External"/><Relationship Id="rId29" Type="http://schemas.openxmlformats.org/officeDocument/2006/relationships/hyperlink" Target="https://www.jpost.com/breaking-news/coronavirus-israel-signs-to-increase-moderna-vaccine-doses-to-6-million-651169" TargetMode="External"/><Relationship Id="rId250" Type="http://schemas.openxmlformats.org/officeDocument/2006/relationships/hyperlink" Target="https://www.reuters.com/article/health-coronavirus-vaccine-india/india-signs-purchase-order-with-serum-for-astrazeneca-vaccine-source-idUSKBN29G126" TargetMode="External"/><Relationship Id="rId255" Type="http://schemas.openxmlformats.org/officeDocument/2006/relationships/hyperlink" Target="https://www.irishtimes.com/news/world/africa/african-union-secures-270m-covid-19-vaccine-doses-as-cases-surge-on-continent-1.4458678" TargetMode="External"/><Relationship Id="rId24" Type="http://schemas.openxmlformats.org/officeDocument/2006/relationships/hyperlink" Target="https://www.cnbc.com/2020/11/17/covid-vaccines-how-much-they-cost-whos-bought-them-and-how-theyre-stored.html" TargetMode="External"/><Relationship Id="rId40" Type="http://schemas.openxmlformats.org/officeDocument/2006/relationships/hyperlink" Target="https://www.reuters.com/article/idUSKBN27F2OO" TargetMode="External"/><Relationship Id="rId45" Type="http://schemas.openxmlformats.org/officeDocument/2006/relationships/hyperlink" Target="https://www.reuters.com/article/health-coronavirus-eu-pfizer-idUSKBN27R1IF" TargetMode="External"/><Relationship Id="rId66" Type="http://schemas.openxmlformats.org/officeDocument/2006/relationships/hyperlink" Target="https://www.cnbc.com/2020/11/17/covid-vaccines-how-much-they-cost-whos-bought-them-and-how-theyre-stored.html" TargetMode="External"/><Relationship Id="rId87" Type="http://schemas.openxmlformats.org/officeDocument/2006/relationships/hyperlink" Target="https://www.gob.mx/sre/prensa/mexico-asegura-vacuna-para-mas-de-100-millones-de-mexicanos-ebrard?idiom=es" TargetMode="External"/><Relationship Id="rId110" Type="http://schemas.openxmlformats.org/officeDocument/2006/relationships/hyperlink" Target="https://gulfnews.com/world/gulf/kuwait/covid-19-kuwait-to-get-1-million-pfizer-vaccines-doses-by-end-of-2020-1.75190616" TargetMode="External"/><Relationship Id="rId115" Type="http://schemas.openxmlformats.org/officeDocument/2006/relationships/hyperlink" Target="https://www.reuters.com/article/health-coronavirus-panama/panama-says-will-buy-3-million-pfizer-biontech-covid-19-vaccine-doses-idUSKBN2852KZ" TargetMode="External"/><Relationship Id="rId131" Type="http://schemas.openxmlformats.org/officeDocument/2006/relationships/hyperlink" Target="https://investors.modernatx.com/news-releases/news-release-details/moderna-confirms-supply-agreement-ministry-health-supply" TargetMode="External"/><Relationship Id="rId136" Type="http://schemas.openxmlformats.org/officeDocument/2006/relationships/hyperlink" Target="https://www.foxbusiness.com/lifestyle/swiss-sign-moderna-deal-for-4-5m-coronavirus-vaccine-doses" TargetMode="External"/><Relationship Id="rId157" Type="http://schemas.openxmlformats.org/officeDocument/2006/relationships/hyperlink" Target="https://www.jnj.com/johnson-johnson-announces-agreement-in-principle-with-government-of-canada-to-supply-its-covid19-vaccine-candidate" TargetMode="External"/><Relationship Id="rId178" Type="http://schemas.openxmlformats.org/officeDocument/2006/relationships/hyperlink" Target="https://www.channelnewsasia.com/news/asia/pakistan-to-purchase-china-sinopharm-covid-19-vaccine-doses-13871258" TargetMode="External"/><Relationship Id="rId61" Type="http://schemas.openxmlformats.org/officeDocument/2006/relationships/hyperlink" Target="https://turkishpress.com/north-macedonia-to-get-pfizer-virus-vaccine-in-february/" TargetMode="External"/><Relationship Id="rId82" Type="http://schemas.openxmlformats.org/officeDocument/2006/relationships/hyperlink" Target="https://www.indiatoday.in/world/story/astrazeneca-serum-institute-of-india-sii-supply-1-billion-doses-of-oxford-coronavirus-vaccine-covax-uk-pm-boris-johnson-unga-1725803-2020-09-27" TargetMode="External"/><Relationship Id="rId152" Type="http://schemas.openxmlformats.org/officeDocument/2006/relationships/hyperlink" Target="https://tass.com/society/1199001" TargetMode="External"/><Relationship Id="rId173" Type="http://schemas.openxmlformats.org/officeDocument/2006/relationships/hyperlink" Target="https://www.reuters.com/article/health-coronavirus-mexico-vaccine-idUSKBN28P23K" TargetMode="External"/><Relationship Id="rId194" Type="http://schemas.openxmlformats.org/officeDocument/2006/relationships/hyperlink" Target="https://www.gavi.org/news/media-room/100-million-covid-19-vaccine-doses-available-low-and-middle-income-countries-2021" TargetMode="External"/><Relationship Id="rId199" Type="http://schemas.openxmlformats.org/officeDocument/2006/relationships/hyperlink" Target="https://www.cnbc.com/2020/11/17/covid-vaccines-how-much-they-cost-whos-bought-them-and-how-theyre-stored.html" TargetMode="External"/><Relationship Id="rId203" Type="http://schemas.openxmlformats.org/officeDocument/2006/relationships/hyperlink" Target="https://www.reuters.com/article/us-health-coronavirus-australia/australia-halts-local-covid-19-vaccine-development-due-to-false-hiv-positives-idUSKBN28K39A" TargetMode="External"/><Relationship Id="rId208" Type="http://schemas.openxmlformats.org/officeDocument/2006/relationships/hyperlink" Target="https://www.reuters.com/article/us-health-coronavirus-brazil/brazil-in-advanced-talks-with-pfizer-to-buy-70-million-covid-19-vaccine-doses-idUSKBN28H2Y7" TargetMode="External"/><Relationship Id="rId229" Type="http://schemas.openxmlformats.org/officeDocument/2006/relationships/hyperlink" Target="https://www.telegraph.co.uk/news/2020/10/18/uk-could-get-coronavirus-shots-new-year-pharma-giant-pfizer/" TargetMode="External"/><Relationship Id="rId19" Type="http://schemas.openxmlformats.org/officeDocument/2006/relationships/hyperlink" Target="https://www.cnbc.com/2020/11/17/covid-vaccines-how-much-they-cost-whos-bought-them-and-how-theyre-stored.html" TargetMode="External"/><Relationship Id="rId224" Type="http://schemas.openxmlformats.org/officeDocument/2006/relationships/hyperlink" Target="https://finance.yahoo.com/news/novavax-finalizes-agreement-commonwealth-australia-231400904.html" TargetMode="External"/><Relationship Id="rId240" Type="http://schemas.openxmlformats.org/officeDocument/2006/relationships/hyperlink" Target="https://www.arabnews.com/node/1786701/middle-east" TargetMode="External"/><Relationship Id="rId245" Type="http://schemas.openxmlformats.org/officeDocument/2006/relationships/hyperlink" Target="https://www.cnbc.com/2020/11/17/covid-vaccines-how-much-they-cost-whos-bought-them-and-how-theyre-stored.html" TargetMode="External"/><Relationship Id="rId14" Type="http://schemas.openxmlformats.org/officeDocument/2006/relationships/hyperlink" Target="https://www.cnbc.com/2020/11/17/covid-vaccines-how-much-they-cost-whos-bought-them-and-how-theyre-stored.html" TargetMode="External"/><Relationship Id="rId30" Type="http://schemas.openxmlformats.org/officeDocument/2006/relationships/hyperlink" Target="https://observer.com/2020/11/covid19-vaccine-price-pfizer-moderna-astrazeneca-oxford/" TargetMode="External"/><Relationship Id="rId35" Type="http://schemas.openxmlformats.org/officeDocument/2006/relationships/hyperlink" Target="https://sputnikvaccine.com/newsroom/pressreleases/the-cost-of-one-dose-will-be-less-than-10-for-international-markets/" TargetMode="External"/><Relationship Id="rId56" Type="http://schemas.openxmlformats.org/officeDocument/2006/relationships/hyperlink" Target="https://pia.gov.ph/news/articles/1062393" TargetMode="External"/><Relationship Id="rId77" Type="http://schemas.openxmlformats.org/officeDocument/2006/relationships/hyperlink" Target="https://www.reuters.com/article/us-health-coronavirus-chile-astrazeneca-idUSKBN2931QF" TargetMode="External"/><Relationship Id="rId100" Type="http://schemas.openxmlformats.org/officeDocument/2006/relationships/hyperlink" Target="https://www.biopharma-reporter.com/Article/2020/11/05/Australia-COVID-19-vaccine-agreements-with-Novavax-Pfizer" TargetMode="External"/><Relationship Id="rId105" Type="http://schemas.openxmlformats.org/officeDocument/2006/relationships/hyperlink" Target="https://covid19.go.cr/firma-contrato-de-fabricacion-y-suministro-para-vacuna-contra-el-covid-19/" TargetMode="External"/><Relationship Id="rId126" Type="http://schemas.openxmlformats.org/officeDocument/2006/relationships/hyperlink" Target="http://investors.modernatx.com/news-releases/news-release-details/moderna-announces-european-commissions-approval-advance-purchase" TargetMode="External"/><Relationship Id="rId147" Type="http://schemas.openxmlformats.org/officeDocument/2006/relationships/hyperlink" Target="https://www.reuters.com/article/us-health-coronavirus-russia-brazil/brazilian-state-of-bahia-to-test-russias-vaccine-plans-to-buy-50-million-doses-idUSKBN2613NH" TargetMode="External"/><Relationship Id="rId168" Type="http://schemas.openxmlformats.org/officeDocument/2006/relationships/hyperlink" Target="https://www.biopharma-reporter.com/Article/2020/09/21/Sanofi-GSK-sign-deal-to-supply-EU-with-300-million-COVID-19-vaccine-doses" TargetMode="External"/><Relationship Id="rId8" Type="http://schemas.openxmlformats.org/officeDocument/2006/relationships/hyperlink" Target="https://www.cnbc.com/2020/11/17/covid-vaccines-how-much-they-cost-whos-bought-them-and-how-theyre-stored.html" TargetMode="External"/><Relationship Id="rId51" Type="http://schemas.openxmlformats.org/officeDocument/2006/relationships/hyperlink" Target="https://www.reuters.com/article/us-health-coronavirus-southkorea/south-korea-to-buy-millions-of-coronavirus-vaccine-doses-but-sees-no-need-to-hurry-idUSKBN28I053" TargetMode="External"/><Relationship Id="rId72" Type="http://schemas.openxmlformats.org/officeDocument/2006/relationships/hyperlink" Target="https://www.reuters.com/article/health-coronavirus-astrazeneca/britain-and-other-nations-press-on-with-astrazeneca-vaccine-amid-trial-questions-idUSKBN28710J" TargetMode="External"/><Relationship Id="rId93" Type="http://schemas.openxmlformats.org/officeDocument/2006/relationships/hyperlink" Target="https://www.reuters.com/article/us-health-coronavirus-southkorea/south-korea-to-buy-millions-of-coronavirus-vaccine-doses-but-sees-no-need-to-hurry-idUSKBN28I053" TargetMode="External"/><Relationship Id="rId98" Type="http://schemas.openxmlformats.org/officeDocument/2006/relationships/hyperlink" Target="https://news.yahoo.com/taiwan-20-million-doses-covid-064450586.html" TargetMode="External"/><Relationship Id="rId121" Type="http://schemas.openxmlformats.org/officeDocument/2006/relationships/hyperlink" Target="https://www.firstpost.com/health/uk-signs-deals-with-pfizer-biontech-and-valneva-to-secure-90-million-doses-of-possible-covid-19-vaccines-8619221.html" TargetMode="External"/><Relationship Id="rId142" Type="http://schemas.openxmlformats.org/officeDocument/2006/relationships/hyperlink" Target="https://ir.novavax.com/news-releases/news-release-details/novavax-and-uk-government-announce-collaboration-and-purchase" TargetMode="External"/><Relationship Id="rId163" Type="http://schemas.openxmlformats.org/officeDocument/2006/relationships/hyperlink" Target="https://www.reuters.com/article/us-health-coronavirus-southkorea/south-korea-to-buy-millions-of-coronavirus-vaccine-doses-but-sees-no-need-to-hurry-idUSKBN28I053" TargetMode="External"/><Relationship Id="rId184" Type="http://schemas.openxmlformats.org/officeDocument/2006/relationships/hyperlink" Target="https://www.fiercepharma.com/pharma/curevac-eu-ink-supply-deal-for-up-to-405m-doses-mrna-coronavirus-shot-reuters" TargetMode="External"/><Relationship Id="rId189" Type="http://schemas.openxmlformats.org/officeDocument/2006/relationships/hyperlink" Target="https://www.pharmaceutical-technology.com/news/arcturus-vaccine-supply-israel/" TargetMode="External"/><Relationship Id="rId219" Type="http://schemas.openxmlformats.org/officeDocument/2006/relationships/hyperlink" Target="https://kfgo.com/2021/01/12/ukraine-pharma-group-to-supply-5-million-doses-of-sinovac-covid-19-vaccine-in-first-half/" TargetMode="External"/><Relationship Id="rId3" Type="http://schemas.openxmlformats.org/officeDocument/2006/relationships/hyperlink" Target="https://www.cnbc.com/2020/11/17/covid-vaccines-how-much-they-cost-whos-bought-them-and-how-theyre-stored.html" TargetMode="External"/><Relationship Id="rId214" Type="http://schemas.openxmlformats.org/officeDocument/2006/relationships/hyperlink" Target="https://www.hindustantimes.com/world-news/malaysia-to-double-astrazeneca-vaccine-order-through-covax-deal/story-9rvx2euV6thOJvb6SbDLeL.html" TargetMode="External"/><Relationship Id="rId230" Type="http://schemas.openxmlformats.org/officeDocument/2006/relationships/hyperlink" Target="https://www.reuters.com/article/idUSL1N2JA0MJ" TargetMode="External"/><Relationship Id="rId235" Type="http://schemas.openxmlformats.org/officeDocument/2006/relationships/hyperlink" Target="https://www.newshub.co.nz/home/world/2021/01/coronavirus-palestine-approves-russia-s-sputnik-v-vaccine-will-have-first-astrazeneca-shipment-in-march.html" TargetMode="External"/><Relationship Id="rId251" Type="http://schemas.openxmlformats.org/officeDocument/2006/relationships/hyperlink" Target="https://www.irishtimes.com/news/world/africa/african-union-secures-270m-covid-19-vaccine-doses-as-cases-surge-on-continent-1.4458678" TargetMode="External"/><Relationship Id="rId256" Type="http://schemas.openxmlformats.org/officeDocument/2006/relationships/hyperlink" Target="https://www.youtube.com/watch?v=Z_yluxShX30&amp;feature=youtu.be" TargetMode="External"/><Relationship Id="rId25" Type="http://schemas.openxmlformats.org/officeDocument/2006/relationships/hyperlink" Target="https://www.forbes.com/sites/greatspeculations/2020/12/03/after-facing-delays-does-the-novavax-covid-vaccine-still-matter/?sh=71766d2f68b7" TargetMode="External"/><Relationship Id="rId46" Type="http://schemas.openxmlformats.org/officeDocument/2006/relationships/hyperlink" Target="https://www.reuters.com/article/idUSL8N2IW4G4" TargetMode="External"/><Relationship Id="rId67" Type="http://schemas.openxmlformats.org/officeDocument/2006/relationships/hyperlink" Target="https://www.cnbc.com/2020/11/17/covid-vaccines-how-much-they-cost-whos-bought-them-and-how-theyre-stored.html" TargetMode="External"/><Relationship Id="rId116" Type="http://schemas.openxmlformats.org/officeDocument/2006/relationships/hyperlink" Target="https://globalnews.ca/news/7251593/canada-pfizer-coronavirus-vaccine/" TargetMode="External"/><Relationship Id="rId137" Type="http://schemas.openxmlformats.org/officeDocument/2006/relationships/hyperlink" Target="https://investors.modernatx.com/news-releases/news-release-details/us-government-exercises-1st-option-additional-100-million-doses" TargetMode="External"/><Relationship Id="rId158" Type="http://schemas.openxmlformats.org/officeDocument/2006/relationships/hyperlink" Target="https://www.bloomberg.com/news/articles/2020-12-22/chile-has-more-than-enough-vaccine-doses-but-it-wants-more" TargetMode="External"/><Relationship Id="rId20" Type="http://schemas.openxmlformats.org/officeDocument/2006/relationships/hyperlink" Target="https://www.cnbc.com/2020/11/17/covid-vaccines-how-much-they-cost-whos-bought-them-and-how-theyre-stored.html" TargetMode="External"/><Relationship Id="rId41" Type="http://schemas.openxmlformats.org/officeDocument/2006/relationships/hyperlink" Target="https://sputnikvaccine.com/newsroom/pressreleases/the-cost-of-one-dose-will-be-less-than-10-for-international-markets/" TargetMode="External"/><Relationship Id="rId62" Type="http://schemas.openxmlformats.org/officeDocument/2006/relationships/hyperlink" Target="https://www.nasdaq.com/articles/russia-to-supply-algeria-with-sputnik-v-vaccine-rdif-2020-12-31" TargetMode="External"/><Relationship Id="rId83" Type="http://schemas.openxmlformats.org/officeDocument/2006/relationships/hyperlink" Target="https://www.thejakartapost.com/news/2020/10/14/indonesia-secures-deal-to-procure-100m-more-doses-of-vaccines.html" TargetMode="External"/><Relationship Id="rId88" Type="http://schemas.openxmlformats.org/officeDocument/2006/relationships/hyperlink" Target="https://www.reuters.com/article/idUSL8N2GF4TD" TargetMode="External"/><Relationship Id="rId111" Type="http://schemas.openxmlformats.org/officeDocument/2006/relationships/hyperlink" Target="https://yalibnan.com/2020/12/28/lebanon-reserving-nearly-2-million-pfizer-coronavirus-vaccines/" TargetMode="External"/><Relationship Id="rId132" Type="http://schemas.openxmlformats.org/officeDocument/2006/relationships/hyperlink" Target="https://globalnews.ca/news/7251593/canada-pfizer-coronavirus-vaccine/" TargetMode="External"/><Relationship Id="rId153" Type="http://schemas.openxmlformats.org/officeDocument/2006/relationships/hyperlink" Target="https://www.msn.com/en-xl/asia/nepal/russia-to-supply-25-million-covid-19-vaccine-doses-to-nepal/ar-BB19yfJE" TargetMode="External"/><Relationship Id="rId174" Type="http://schemas.openxmlformats.org/officeDocument/2006/relationships/hyperlink" Target="https://www.reuters.com/article/health-coronavirus-philippines/philippines-targets-deal-for-25-million-doses-of-sinovac-covid-19-vaccine-idUSKBN28O10G" TargetMode="External"/><Relationship Id="rId179" Type="http://schemas.openxmlformats.org/officeDocument/2006/relationships/hyperlink" Target="https://apnews.com/article/europe-rabat-coronavirus-pandemic-morocco-china-8841aae31ae7501bf1a51029134b6222" TargetMode="External"/><Relationship Id="rId195" Type="http://schemas.openxmlformats.org/officeDocument/2006/relationships/hyperlink" Target="https://www.fiercepharma.com/pharma/covid-19-tracker-johnson-johnson-aims-to-test-shot-kids-president-trump-talks-firing-fauci" TargetMode="External"/><Relationship Id="rId209" Type="http://schemas.openxmlformats.org/officeDocument/2006/relationships/hyperlink" Target="https://www.bloomberg.com/news/articles/2020-08-31/trudeau-unveils-covid-19-vaccine-deals-with-novavax-j-j" TargetMode="External"/><Relationship Id="rId190" Type="http://schemas.openxmlformats.org/officeDocument/2006/relationships/hyperlink" Target="https://www.medicago.com/en/newsroom/medicago-signs-agreements-with-the-government-of-canada-to-supply-up-to-76-million-doses-of-its-recombinant-plant-derived-covid-19-vaccine/" TargetMode="External"/><Relationship Id="rId204" Type="http://schemas.openxmlformats.org/officeDocument/2006/relationships/hyperlink" Target="https://www.reuters.com/article/us-health-coronavirus-brazil/brazils-bolsonaro-orders-360-million-to-be-set-aside-for-astrazeneca-coronavirus-vaccine-idUSKCN2523BH" TargetMode="External"/><Relationship Id="rId220" Type="http://schemas.openxmlformats.org/officeDocument/2006/relationships/hyperlink" Target="https://www.nytimes.com/2021/01/07/business/china-coronavirus-vaccine-sinovac.html" TargetMode="External"/><Relationship Id="rId225" Type="http://schemas.openxmlformats.org/officeDocument/2006/relationships/hyperlink" Target="https://www.republicworld.com/world-news/europe/turkey-signs-agreement-with-biontech-for-covid-19-vaccine-initial-doses-to-arrive-soon.html" TargetMode="External"/><Relationship Id="rId241" Type="http://schemas.openxmlformats.org/officeDocument/2006/relationships/hyperlink" Target="https://portal.fiocruz.br/en/news/fiocruz-supports-alternatives-hasten-vaccination-brazil" TargetMode="External"/><Relationship Id="rId246" Type="http://schemas.openxmlformats.org/officeDocument/2006/relationships/hyperlink" Target="https://www.cnbc.com/2020/11/17/covid-vaccines-how-much-they-cost-whos-bought-them-and-how-theyre-stored.html" TargetMode="External"/><Relationship Id="rId15" Type="http://schemas.openxmlformats.org/officeDocument/2006/relationships/hyperlink" Target="https://www.reuters.com/article/us-health-coronavirus-bangladesh-india/bangladesh-signs-deal-with-india-for-30-million-doses-of-covid-19-vaccine-idUSKBN27L1CD" TargetMode="External"/><Relationship Id="rId36" Type="http://schemas.openxmlformats.org/officeDocument/2006/relationships/hyperlink" Target="https://sputnikvaccine.com/newsroom/pressreleases/the-cost-of-one-dose-will-be-less-than-10-for-international-markets/" TargetMode="External"/><Relationship Id="rId57" Type="http://schemas.openxmlformats.org/officeDocument/2006/relationships/hyperlink" Target="https://www.reuters.com/article/idUSL1N2JA0MJ" TargetMode="External"/><Relationship Id="rId106" Type="http://schemas.openxmlformats.org/officeDocument/2006/relationships/hyperlink" Target="https://www.reuters.com/article/health-coronavirus-eu-pfizer/exclusive-europe-to-pay-less-than-u-s-for-pfizer-vaccine-under-initial-deal-source-idUSKBN27R1IF" TargetMode="External"/><Relationship Id="rId127" Type="http://schemas.openxmlformats.org/officeDocument/2006/relationships/hyperlink" Target="https://www.jpost.com/breaking-news/coronavirus-israel-signs-to-increase-moderna-vaccine-doses-to-6-million-651169" TargetMode="External"/><Relationship Id="rId10" Type="http://schemas.openxmlformats.org/officeDocument/2006/relationships/hyperlink" Target="https://www.cnbc.com/2020/11/17/covid-vaccines-how-much-they-cost-whos-bought-them-and-how-theyre-stored.html" TargetMode="External"/><Relationship Id="rId31" Type="http://schemas.openxmlformats.org/officeDocument/2006/relationships/hyperlink" Target="https://www.fool.co.uk/mywallethero/your-money/learn/how-much-will-the-coronavirus-vaccine-cost/" TargetMode="External"/><Relationship Id="rId52" Type="http://schemas.openxmlformats.org/officeDocument/2006/relationships/hyperlink" Target="https://www.dailysabah.com/turkey/biontech-says-turkey-to-receive-45-million-coronavirus-vaccine-doses-by-march/news" TargetMode="External"/><Relationship Id="rId73" Type="http://schemas.openxmlformats.org/officeDocument/2006/relationships/hyperlink" Target="https://news.yahoo.com/argentina-agrees-deal-22-million-193135340.html" TargetMode="External"/><Relationship Id="rId78" Type="http://schemas.openxmlformats.org/officeDocument/2006/relationships/hyperlink" Target="https://finance.yahoo.com/news/colombia-reaches-deals-pfizer-astrazeneca-003240264.html" TargetMode="External"/><Relationship Id="rId94" Type="http://schemas.openxmlformats.org/officeDocument/2006/relationships/hyperlink" Target="https://www.reuters.com/article/health-coronavirus-astrazeneca/britain-and-other-nations-press-on-with-astrazeneca-vaccine-amid-trial-questions-idUSKBN28710J" TargetMode="External"/><Relationship Id="rId99" Type="http://schemas.openxmlformats.org/officeDocument/2006/relationships/hyperlink" Target="https://www.usnews.com/news/world/articles/2020-11-06/argentina-could-receive-750-000-doses-of-eventual-pfizer-vaccine-fernandez" TargetMode="External"/><Relationship Id="rId101" Type="http://schemas.openxmlformats.org/officeDocument/2006/relationships/hyperlink" Target="https://www.reuters.com/article/us-health-coronavirus-brazil/pfizer-offers-brazil-deal-for-millions-of-vaccine-doses-idUSKBN27Y2UC" TargetMode="External"/><Relationship Id="rId122" Type="http://schemas.openxmlformats.org/officeDocument/2006/relationships/hyperlink" Target="https://www.channelnewsasia.com/news/asia/covid-19-vaccines-indonesia-pfizer-astrazeneca-sinovac-13859424" TargetMode="External"/><Relationship Id="rId143" Type="http://schemas.openxmlformats.org/officeDocument/2006/relationships/hyperlink" Target="https://www.hhs.gov/about/news/2020/07/07/hhs-dod-collaborate-novavax-produce-millions-covid-19-investigational-vaccine-doses-commercial-scale-manufacturing-demonstration-projects.html" TargetMode="External"/><Relationship Id="rId148" Type="http://schemas.openxmlformats.org/officeDocument/2006/relationships/hyperlink" Target="https://egyptianstreets.com/2020/09/30/egypt-to-receive-25-million-doses-of-russias-covid-19-vaccine/" TargetMode="External"/><Relationship Id="rId164" Type="http://schemas.openxmlformats.org/officeDocument/2006/relationships/hyperlink" Target="https://www.biopharma-reporter.com/Article/2020/08/17/UK-strikes-deals-with-J-J-Novavax-to-source-90m-COVID-19-vaccines" TargetMode="External"/><Relationship Id="rId169" Type="http://schemas.openxmlformats.org/officeDocument/2006/relationships/hyperlink" Target="https://www.gsk.com/en-gb/media/press-releases/sanofi-and-gsk-agree-with-the-uk-government-to-supply-up-to-60-million-doses-of-covid-19-vaccine/" TargetMode="External"/><Relationship Id="rId185" Type="http://schemas.openxmlformats.org/officeDocument/2006/relationships/hyperlink" Target="https://www.reuters.com/article/health-coronavirus-mexico-vaccine-idUSKBN28P23K" TargetMode="External"/><Relationship Id="rId4" Type="http://schemas.openxmlformats.org/officeDocument/2006/relationships/hyperlink" Target="https://www.cnbc.com/2020/11/17/covid-vaccines-how-much-they-cost-whos-bought-them-and-how-theyre-stored.html" TargetMode="External"/><Relationship Id="rId9" Type="http://schemas.openxmlformats.org/officeDocument/2006/relationships/hyperlink" Target="https://www.thedailybeast.com/astrazeneca-covid-vaccine-will-be-on-sale-in-india-for-dollar8" TargetMode="External"/><Relationship Id="rId180" Type="http://schemas.openxmlformats.org/officeDocument/2006/relationships/hyperlink" Target="https://www.aa.com.tr/en/asia-pacific/indonesian-team-in-china-to-check-covid-19-vaccines/2008887" TargetMode="External"/><Relationship Id="rId210" Type="http://schemas.openxmlformats.org/officeDocument/2006/relationships/hyperlink" Target="https://www.pfizer.com/news/press-release/press-release-detail/pfizer-and-biontech-achieve-first-authorization-world" TargetMode="External"/><Relationship Id="rId215" Type="http://schemas.openxmlformats.org/officeDocument/2006/relationships/hyperlink" Target="https://www.reuters.com/article/us-health-coronavirus-philippines-vaccin/philippines-signs-deal-to-secure-30-million-doses-of-covid-19-vaccine-covovax-distributor-idUSKBN29F0FG" TargetMode="External"/><Relationship Id="rId236" Type="http://schemas.openxmlformats.org/officeDocument/2006/relationships/hyperlink" Target="https://sputnikvaccine.com/newsroom/pressreleases/the-cost-of-one-dose-will-be-less-than-10-for-international-markets/" TargetMode="External"/><Relationship Id="rId257" Type="http://schemas.openxmlformats.org/officeDocument/2006/relationships/hyperlink" Target="https://www.cnbc.com/2020/11/17/covid-vaccines-how-much-they-cost-whos-bought-them-and-how-theyre-stored.html" TargetMode="External"/><Relationship Id="rId26" Type="http://schemas.openxmlformats.org/officeDocument/2006/relationships/hyperlink" Target="https://www.freepressjournal.in/india/fpj-explains-how-much-will-coronavirus-vaccine-cost-in-india" TargetMode="External"/><Relationship Id="rId231" Type="http://schemas.openxmlformats.org/officeDocument/2006/relationships/hyperlink" Target="https://www.theglobeandmail.com/canada/article-ottawa-signs-covid-19-vaccine-deals-with-two-us-companies/" TargetMode="External"/><Relationship Id="rId252" Type="http://schemas.openxmlformats.org/officeDocument/2006/relationships/hyperlink" Target="https://www.youtube.com/watch?v=Z_yluxShX30&amp;feature=youtu.be" TargetMode="External"/><Relationship Id="rId47" Type="http://schemas.openxmlformats.org/officeDocument/2006/relationships/hyperlink" Target="https://eresearch.fidelity.com/eresearch/evaluate/news/basicNewsStory.jhtml?symbols=NVAX&amp;storyid=202012100433RTRSNEWSCOMBINED_L1N2IQ0E3_1&amp;provider=RTRSNEWS&amp;product=COMBINED&amp;sb=1" TargetMode="External"/><Relationship Id="rId68" Type="http://schemas.openxmlformats.org/officeDocument/2006/relationships/hyperlink" Target="https://sputnikvaccine.com/newsroom/pressreleases/the-cost-of-one-dose-will-be-less-than-10-for-international-markets/" TargetMode="External"/><Relationship Id="rId89" Type="http://schemas.openxmlformats.org/officeDocument/2006/relationships/hyperlink" Target="https://www.beehive.govt.nz/release/two-new-vaccines-secured-enough-every-new-zealander" TargetMode="External"/><Relationship Id="rId112" Type="http://schemas.openxmlformats.org/officeDocument/2006/relationships/hyperlink" Target="https://www.reuters.com/article/idUSL1N2ID0FL" TargetMode="External"/><Relationship Id="rId133" Type="http://schemas.openxmlformats.org/officeDocument/2006/relationships/hyperlink" Target="https://www.reuters.com/article/us-health-coronavirus-moderna-israel-idUSKBN23O2RA" TargetMode="External"/><Relationship Id="rId154" Type="http://schemas.openxmlformats.org/officeDocument/2006/relationships/hyperlink" Target="https://www.thepharmaletter.com/article/uzbekistan-adds-to-orders-for-sputnik-v" TargetMode="External"/><Relationship Id="rId175" Type="http://schemas.openxmlformats.org/officeDocument/2006/relationships/hyperlink" Target="https://www.reuters.com/article/health-coronavirus-turkey-china-int/turkey-to-buy-chinese-covid-19-candidate-vaccine-doses-in-talks-with-pfizer-idUSKBN27Z0LE" TargetMode="External"/><Relationship Id="rId196" Type="http://schemas.openxmlformats.org/officeDocument/2006/relationships/hyperlink" Target="https://www.reuters.com/article/us-health-coronavirus-vietnam-vaccine-idUKKBN2990FQ?edition-redirect=uk" TargetMode="External"/><Relationship Id="rId200" Type="http://schemas.openxmlformats.org/officeDocument/2006/relationships/hyperlink" Target="https://www.cnbc.com/2020/11/17/covid-vaccines-how-much-they-cost-whos-bought-them-and-how-theyre-stored.html" TargetMode="External"/><Relationship Id="rId16" Type="http://schemas.openxmlformats.org/officeDocument/2006/relationships/hyperlink" Target="https://www.cnbc.com/2020/11/17/covid-vaccines-how-much-they-cost-whos-bought-them-and-how-theyre-stored.html" TargetMode="External"/><Relationship Id="rId221" Type="http://schemas.openxmlformats.org/officeDocument/2006/relationships/hyperlink" Target="http://www.xinhuanet.com/english/2021-01/08/c_139651207.htm" TargetMode="External"/><Relationship Id="rId242" Type="http://schemas.openxmlformats.org/officeDocument/2006/relationships/hyperlink" Target="https://www.reuters.com/article/health-coronavirus-vaccine-cnbg/chinas-cnbg-has-supplied-3-million-covid-19-vaccine-doses-to-uae-idUSL4N2JG231" TargetMode="External"/><Relationship Id="rId37" Type="http://schemas.openxmlformats.org/officeDocument/2006/relationships/hyperlink" Target="https://www.reuters.com/article/idUSKBN27F2OO" TargetMode="External"/><Relationship Id="rId58" Type="http://schemas.openxmlformats.org/officeDocument/2006/relationships/hyperlink" Target="https://www.taiwannews.com.tw/en/news/4028446" TargetMode="External"/><Relationship Id="rId79" Type="http://schemas.openxmlformats.org/officeDocument/2006/relationships/hyperlink" Target="https://www.presidencia.go.cr/comunicados/2020/11/costa-rica-firma-acuerdo-con-astrazeneca-para-suministro-de-vacuna-candidata-contra-el-sars-cov-2/" TargetMode="External"/><Relationship Id="rId102" Type="http://schemas.openxmlformats.org/officeDocument/2006/relationships/hyperlink" Target="https://www.reuters.com/article/health-coronavirus-chile-pfizer/corrected-chilean-president-hails-pfizer-success-and-his-countrys-vaccine-purchase-agreement-idUSL1N2HV1WD" TargetMode="External"/><Relationship Id="rId123" Type="http://schemas.openxmlformats.org/officeDocument/2006/relationships/hyperlink" Target="https://www.pfizer.com/news/press-release/press-release-detail/pfizer-and-biontech-announce-agreement-us-government-600" TargetMode="External"/><Relationship Id="rId144" Type="http://schemas.openxmlformats.org/officeDocument/2006/relationships/hyperlink" Target="https://ir.novavax.com/news-releases/news-release-details/novavax-awarded-department-defense-contract-covid-19-vaccine" TargetMode="External"/><Relationship Id="rId90" Type="http://schemas.openxmlformats.org/officeDocument/2006/relationships/hyperlink" Target="https://www.reuters.com/article/idUSKBN27Z0F7" TargetMode="External"/><Relationship Id="rId165" Type="http://schemas.openxmlformats.org/officeDocument/2006/relationships/hyperlink" Target="https://www.cnbc.com/2020/08/05/jj-reaches-deal-with-us-for-100-million-doses-of-coronavirus-vaccine-at-more-than-1-billion.html" TargetMode="External"/><Relationship Id="rId186" Type="http://schemas.openxmlformats.org/officeDocument/2006/relationships/hyperlink" Target="https://medicalxpress.com/news/2020-08-eu-virus-vaccine-curevac.html" TargetMode="External"/><Relationship Id="rId211" Type="http://schemas.openxmlformats.org/officeDocument/2006/relationships/hyperlink" Target="https://www.politico.eu/article/commission-closing-in-on-deal-for-up-to-200m-doses-of-novavax-coronavirus-vaccine/" TargetMode="External"/><Relationship Id="rId232" Type="http://schemas.openxmlformats.org/officeDocument/2006/relationships/hyperlink" Target="https://www.channelnewsasia.com/news/asia/indonesia-agreements-signed-100-million-doses-covid-19-13865446" TargetMode="External"/><Relationship Id="rId253" Type="http://schemas.openxmlformats.org/officeDocument/2006/relationships/hyperlink" Target="https://www.irishtimes.com/news/world/africa/african-union-secures-270m-covid-19-vaccine-doses-as-cases-surge-on-continent-1.4458678" TargetMode="External"/><Relationship Id="rId27" Type="http://schemas.openxmlformats.org/officeDocument/2006/relationships/hyperlink" Target="https://observer.com/2020/11/covid19-vaccine-price-pfizer-moderna-astrazeneca-oxford/" TargetMode="External"/><Relationship Id="rId48" Type="http://schemas.openxmlformats.org/officeDocument/2006/relationships/hyperlink" Target="https://twitter.com/minsaludcol/status/1344425875442458624?s=21" TargetMode="External"/><Relationship Id="rId69" Type="http://schemas.openxmlformats.org/officeDocument/2006/relationships/hyperlink" Target="https://sputnikvaccine.com/newsroom/pressreleases/the-cost-of-one-dose-will-be-less-than-10-for-international-markets/" TargetMode="External"/><Relationship Id="rId113" Type="http://schemas.openxmlformats.org/officeDocument/2006/relationships/hyperlink" Target="https://www.reuters.com/article/us-health-coronavirus-mexico/mexico-signs-deal-with-pfizer-for-34-4-million-doses-of-covid-19-vaccine-idUSKBN28C2VK" TargetMode="External"/><Relationship Id="rId134" Type="http://schemas.openxmlformats.org/officeDocument/2006/relationships/hyperlink" Target="http://www.reuters.com/article/us-health-coronavirus-moderna-switzerlan/switzerland-increases-order-for-modernas-covid-19-vaccine-idUSKBN28I1WJ" TargetMode="External"/><Relationship Id="rId80" Type="http://schemas.openxmlformats.org/officeDocument/2006/relationships/hyperlink" Target="https://www.who.int/news/item/18-12-2020-covax-announces-additional-deals-to-access-promising-covid-19-vaccine-candidates-plans-global-rollout-starting-q1-2021" TargetMode="External"/><Relationship Id="rId155" Type="http://schemas.openxmlformats.org/officeDocument/2006/relationships/hyperlink" Target="https://medicalxpress.com/news/2020-11-venezuela-million-doses-russian-covid-.html" TargetMode="External"/><Relationship Id="rId176" Type="http://schemas.openxmlformats.org/officeDocument/2006/relationships/hyperlink" Target="https://fortune.com/2021/01/04/china-covid-19-vaccine-sinovac-distribution-data-delay/" TargetMode="External"/><Relationship Id="rId197" Type="http://schemas.openxmlformats.org/officeDocument/2006/relationships/hyperlink" Target="https://finance.yahoo.com/news/novavax-inks-deal-indias-serum-071838627.html" TargetMode="External"/><Relationship Id="rId201" Type="http://schemas.openxmlformats.org/officeDocument/2006/relationships/hyperlink" Target="https://www.gov.uk/government/news/moderna-covid-19-vaccine-authorised-by-uk-medicines-regulator" TargetMode="External"/><Relationship Id="rId222" Type="http://schemas.openxmlformats.org/officeDocument/2006/relationships/hyperlink" Target="https://www.nytimes.com/2020/08/01/world/asia/coronavirus-vaccine-india.html" TargetMode="External"/><Relationship Id="rId243" Type="http://schemas.openxmlformats.org/officeDocument/2006/relationships/hyperlink" Target="https://dominicantoday.com/dr/economy/2020/11/23/ua40m-astrazeneca-vaccines-arrive-feb-official/" TargetMode="External"/><Relationship Id="rId17" Type="http://schemas.openxmlformats.org/officeDocument/2006/relationships/hyperlink" Target="https://www.cnbc.com/2020/11/17/covid-vaccines-how-much-they-cost-whos-bought-them-and-how-theyre-stored.html" TargetMode="External"/><Relationship Id="rId38" Type="http://schemas.openxmlformats.org/officeDocument/2006/relationships/hyperlink" Target="https://sputnikvaccine.com/newsroom/pressreleases/the-cost-of-one-dose-will-be-less-than-10-for-international-markets/" TargetMode="External"/><Relationship Id="rId59" Type="http://schemas.openxmlformats.org/officeDocument/2006/relationships/hyperlink" Target="https://sputnikvaccine.com/newsroom/pressreleases/rdif-to-supply-2-6-million-doses-of-russian-sputnik-v-coronavirus-vaccine-to-bolivia/" TargetMode="External"/><Relationship Id="rId103" Type="http://schemas.openxmlformats.org/officeDocument/2006/relationships/hyperlink" Target="https://finance.yahoo.com/news/china-secures-100m-doses-pfizer-074155989.html" TargetMode="External"/><Relationship Id="rId124" Type="http://schemas.openxmlformats.org/officeDocument/2006/relationships/hyperlink" Target="https://www.pfizer.com/news/press-release/press-release-detail/pfizer-and-biontech-supply-us-100-million-additional-doses" TargetMode="External"/><Relationship Id="rId70" Type="http://schemas.openxmlformats.org/officeDocument/2006/relationships/hyperlink" Target="https://sputnikvaccine.com/newsroom/pressreleases/the-cost-of-one-dose-will-be-less-than-10-for-international-markets/" TargetMode="External"/><Relationship Id="rId91" Type="http://schemas.openxmlformats.org/officeDocument/2006/relationships/hyperlink" Target="https://themazatlanpost.com/2020/08/16/carlos-slim-gave-the-order-to-produce-vaccines-in-mexico/" TargetMode="External"/><Relationship Id="rId145" Type="http://schemas.openxmlformats.org/officeDocument/2006/relationships/hyperlink" Target="https://finance.yahoo.com/news/novavax-supply-40-mln-doses-150412203.html" TargetMode="External"/><Relationship Id="rId166" Type="http://schemas.openxmlformats.org/officeDocument/2006/relationships/hyperlink" Target="https://www.sanofi.com/en/media-room/press-releases/2020/2020-09-22-18-30-00" TargetMode="External"/><Relationship Id="rId187" Type="http://schemas.openxmlformats.org/officeDocument/2006/relationships/hyperlink" Target="https://www.jpost.com/health-science/meet-the-maker-of-the-vaccine-that-expects-to-immunize-4-m-israelis-64964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93"/>
  <sheetViews>
    <sheetView tabSelected="1" topLeftCell="B1" zoomScale="90" zoomScaleNormal="90" workbookViewId="0">
      <pane ySplit="4" topLeftCell="A160" activePane="bottomLeft" state="frozen"/>
      <selection pane="bottomLeft" activeCell="P139" sqref="P139"/>
    </sheetView>
  </sheetViews>
  <sheetFormatPr defaultColWidth="11.453125" defaultRowHeight="14.5"/>
  <cols>
    <col min="1" max="1" width="7.54296875" style="10" customWidth="1"/>
    <col min="2" max="2" width="36.1796875" style="10" customWidth="1"/>
    <col min="3" max="3" width="15.453125" style="10" customWidth="1"/>
    <col min="4" max="4" width="15.7265625" style="10" customWidth="1"/>
    <col min="5" max="5" width="17.81640625" style="2" customWidth="1"/>
    <col min="6" max="6" width="16.54296875" style="2" customWidth="1"/>
    <col min="7" max="7" width="13.7265625" style="11" customWidth="1"/>
    <col min="8" max="8" width="13.7265625" style="10" customWidth="1"/>
    <col min="9" max="9" width="10.08984375" style="3" customWidth="1"/>
    <col min="10" max="10" width="17" style="146" customWidth="1"/>
    <col min="11" max="11" width="16.453125" style="12" customWidth="1"/>
    <col min="12" max="12" width="17" style="124" customWidth="1"/>
    <col min="13" max="13" width="17" style="12" customWidth="1"/>
    <col min="14" max="14" width="17" style="99" customWidth="1"/>
    <col min="15" max="15" width="17" style="14" customWidth="1"/>
    <col min="16" max="16" width="15.453125" style="10" customWidth="1"/>
    <col min="17" max="17" width="35" style="10" customWidth="1"/>
    <col min="18" max="18" width="10.26953125" style="10" customWidth="1"/>
    <col min="19" max="19" width="11.7265625" style="10" customWidth="1"/>
    <col min="20" max="20" width="10.26953125" style="10" customWidth="1"/>
    <col min="21" max="31" width="11.453125" style="5"/>
    <col min="32" max="16384" width="11.453125" style="10"/>
  </cols>
  <sheetData>
    <row r="1" spans="1:20" s="89" customFormat="1">
      <c r="A1" s="87" t="s">
        <v>141</v>
      </c>
      <c r="B1" s="87"/>
      <c r="C1" s="87"/>
      <c r="D1" s="87"/>
      <c r="E1" s="88"/>
      <c r="F1" s="131"/>
      <c r="G1" s="103"/>
      <c r="H1" s="153"/>
      <c r="J1" s="143"/>
      <c r="L1" s="113"/>
      <c r="N1" s="113"/>
    </row>
    <row r="2" spans="1:20" s="92" customFormat="1">
      <c r="A2" s="90" t="s">
        <v>159</v>
      </c>
      <c r="B2" s="90"/>
      <c r="C2" s="90"/>
      <c r="D2" s="90"/>
      <c r="E2" s="91"/>
      <c r="F2" s="132"/>
      <c r="G2" s="104"/>
      <c r="H2" s="154"/>
      <c r="J2" s="144"/>
      <c r="L2" s="114"/>
      <c r="N2" s="114"/>
    </row>
    <row r="3" spans="1:20" s="92" customFormat="1">
      <c r="A3" s="90" t="s">
        <v>142</v>
      </c>
      <c r="B3" s="90"/>
      <c r="C3" s="90"/>
      <c r="D3" s="90"/>
      <c r="E3" s="91"/>
      <c r="F3" s="132"/>
      <c r="G3" s="104"/>
      <c r="H3" s="154"/>
      <c r="J3" s="144"/>
      <c r="L3" s="114"/>
      <c r="N3" s="114"/>
    </row>
    <row r="4" spans="1:20" s="4" customFormat="1" ht="79.5" customHeight="1">
      <c r="A4" s="18"/>
      <c r="B4" s="18" t="s">
        <v>151</v>
      </c>
      <c r="C4" s="18" t="s">
        <v>0</v>
      </c>
      <c r="D4" s="18" t="s">
        <v>1</v>
      </c>
      <c r="E4" s="18" t="s">
        <v>2</v>
      </c>
      <c r="F4" s="18" t="s">
        <v>3</v>
      </c>
      <c r="G4" s="19" t="s">
        <v>4</v>
      </c>
      <c r="H4" s="18" t="s">
        <v>5</v>
      </c>
      <c r="I4" s="20" t="s">
        <v>6</v>
      </c>
      <c r="J4" s="152" t="s">
        <v>7</v>
      </c>
      <c r="K4" s="21" t="s">
        <v>8</v>
      </c>
      <c r="L4" s="151" t="s">
        <v>9</v>
      </c>
      <c r="M4" s="21" t="s">
        <v>10</v>
      </c>
      <c r="N4" s="19" t="s">
        <v>11</v>
      </c>
      <c r="O4" s="22" t="s">
        <v>12</v>
      </c>
      <c r="P4" s="18" t="s">
        <v>13</v>
      </c>
      <c r="Q4" s="18" t="s">
        <v>150</v>
      </c>
      <c r="R4" s="23" t="s">
        <v>138</v>
      </c>
      <c r="S4" s="23" t="s">
        <v>139</v>
      </c>
      <c r="T4" s="23" t="s">
        <v>140</v>
      </c>
    </row>
    <row r="5" spans="1:20" s="5" customFormat="1" ht="15" customHeight="1">
      <c r="A5" s="24">
        <v>1</v>
      </c>
      <c r="B5" s="24" t="s">
        <v>14</v>
      </c>
      <c r="C5" s="24" t="s">
        <v>15</v>
      </c>
      <c r="D5" s="24" t="s">
        <v>16</v>
      </c>
      <c r="E5" s="24" t="s">
        <v>17</v>
      </c>
      <c r="F5" s="133"/>
      <c r="G5" s="25">
        <v>22000000</v>
      </c>
      <c r="H5" s="25">
        <v>39178.769999999997</v>
      </c>
      <c r="I5" s="26" t="s">
        <v>18</v>
      </c>
      <c r="J5" s="81">
        <f t="shared" ref="J5:J18" si="0">G5/I5</f>
        <v>11000000</v>
      </c>
      <c r="K5" s="27">
        <v>44938712</v>
      </c>
      <c r="L5" s="115">
        <f t="shared" ref="L5:L12" si="1">J5/K5</f>
        <v>0.24477782095757439</v>
      </c>
      <c r="M5" s="27"/>
      <c r="N5" s="125"/>
      <c r="O5" s="28"/>
      <c r="P5" s="29">
        <v>4</v>
      </c>
      <c r="Q5" s="24" t="s">
        <v>19</v>
      </c>
      <c r="R5" s="30" t="s">
        <v>20</v>
      </c>
      <c r="S5" s="30"/>
      <c r="T5" s="30"/>
    </row>
    <row r="6" spans="1:20" s="5" customFormat="1" ht="15" customHeight="1">
      <c r="A6" s="24">
        <v>1</v>
      </c>
      <c r="B6" s="24" t="s">
        <v>14</v>
      </c>
      <c r="C6" s="24" t="s">
        <v>15</v>
      </c>
      <c r="D6" s="24" t="s">
        <v>21</v>
      </c>
      <c r="E6" s="24" t="s">
        <v>22</v>
      </c>
      <c r="F6" s="133"/>
      <c r="G6" s="25">
        <v>53800000</v>
      </c>
      <c r="H6" s="25">
        <v>1123.93</v>
      </c>
      <c r="I6" s="26" t="s">
        <v>18</v>
      </c>
      <c r="J6" s="81">
        <f t="shared" si="0"/>
        <v>26900000</v>
      </c>
      <c r="K6" s="27">
        <v>25364307</v>
      </c>
      <c r="L6" s="115">
        <f t="shared" si="1"/>
        <v>1.0605454349689112</v>
      </c>
      <c r="M6" s="27"/>
      <c r="N6" s="125"/>
      <c r="O6" s="31"/>
      <c r="P6" s="29">
        <v>4</v>
      </c>
      <c r="Q6" s="24" t="s">
        <v>19</v>
      </c>
      <c r="R6" s="30" t="s">
        <v>20</v>
      </c>
      <c r="S6" s="30" t="s">
        <v>23</v>
      </c>
      <c r="T6" s="30"/>
    </row>
    <row r="7" spans="1:20" s="5" customFormat="1" ht="15" customHeight="1">
      <c r="A7" s="24">
        <v>1</v>
      </c>
      <c r="B7" s="24" t="s">
        <v>14</v>
      </c>
      <c r="C7" s="24" t="s">
        <v>15</v>
      </c>
      <c r="D7" s="24" t="s">
        <v>24</v>
      </c>
      <c r="E7" s="32" t="s">
        <v>25</v>
      </c>
      <c r="F7" s="133">
        <v>87000000</v>
      </c>
      <c r="G7" s="25">
        <v>30000000</v>
      </c>
      <c r="H7" s="25">
        <v>3187.27</v>
      </c>
      <c r="I7" s="26" t="s">
        <v>18</v>
      </c>
      <c r="J7" s="81">
        <f t="shared" si="0"/>
        <v>15000000</v>
      </c>
      <c r="K7" s="27">
        <v>163046161</v>
      </c>
      <c r="L7" s="115">
        <f t="shared" si="1"/>
        <v>9.1998486244640867E-2</v>
      </c>
      <c r="M7" s="27"/>
      <c r="N7" s="125"/>
      <c r="O7" s="28"/>
      <c r="P7" s="29" t="s">
        <v>153</v>
      </c>
      <c r="Q7" s="24" t="s">
        <v>19</v>
      </c>
      <c r="R7" s="30" t="s">
        <v>20</v>
      </c>
      <c r="S7" s="30"/>
      <c r="T7" s="30"/>
    </row>
    <row r="8" spans="1:20" s="5" customFormat="1" ht="15" customHeight="1">
      <c r="A8" s="24">
        <v>1</v>
      </c>
      <c r="B8" s="24" t="s">
        <v>14</v>
      </c>
      <c r="C8" s="24" t="s">
        <v>15</v>
      </c>
      <c r="D8" s="24" t="s">
        <v>26</v>
      </c>
      <c r="E8" s="24" t="s">
        <v>27</v>
      </c>
      <c r="F8" s="133">
        <v>360000000</v>
      </c>
      <c r="G8" s="25">
        <v>102000000</v>
      </c>
      <c r="H8" s="25">
        <v>38843.43</v>
      </c>
      <c r="I8" s="26" t="s">
        <v>18</v>
      </c>
      <c r="J8" s="81">
        <f t="shared" si="0"/>
        <v>51000000</v>
      </c>
      <c r="K8" s="27">
        <v>211049527</v>
      </c>
      <c r="L8" s="115">
        <f t="shared" si="1"/>
        <v>0.24164943994401844</v>
      </c>
      <c r="M8" s="27">
        <v>100000000</v>
      </c>
      <c r="N8" s="125">
        <f>M8/I8</f>
        <v>50000000</v>
      </c>
      <c r="O8" s="28">
        <f>N8/K8</f>
        <v>0.23691121563139064</v>
      </c>
      <c r="P8" s="29">
        <v>4</v>
      </c>
      <c r="Q8" s="24" t="s">
        <v>19</v>
      </c>
      <c r="R8" s="30" t="s">
        <v>23</v>
      </c>
      <c r="S8" s="30" t="s">
        <v>23</v>
      </c>
      <c r="T8" s="30" t="s">
        <v>23</v>
      </c>
    </row>
    <row r="9" spans="1:20" s="5" customFormat="1" ht="15" customHeight="1">
      <c r="A9" s="24">
        <v>1</v>
      </c>
      <c r="B9" s="24" t="s">
        <v>14</v>
      </c>
      <c r="C9" s="24" t="s">
        <v>15</v>
      </c>
      <c r="D9" s="24" t="s">
        <v>28</v>
      </c>
      <c r="E9" s="24" t="s">
        <v>22</v>
      </c>
      <c r="F9" s="133"/>
      <c r="G9" s="25">
        <v>20000000</v>
      </c>
      <c r="H9" s="25">
        <v>18181.55</v>
      </c>
      <c r="I9" s="26" t="s">
        <v>18</v>
      </c>
      <c r="J9" s="81">
        <f t="shared" si="0"/>
        <v>10000000</v>
      </c>
      <c r="K9" s="27">
        <v>37589262</v>
      </c>
      <c r="L9" s="115">
        <f t="shared" si="1"/>
        <v>0.26603342199163155</v>
      </c>
      <c r="M9" s="27"/>
      <c r="N9" s="125"/>
      <c r="O9" s="31"/>
      <c r="P9" s="29">
        <v>4</v>
      </c>
      <c r="Q9" s="24" t="s">
        <v>19</v>
      </c>
      <c r="R9" s="30" t="s">
        <v>20</v>
      </c>
      <c r="S9" s="30"/>
      <c r="T9" s="30"/>
    </row>
    <row r="10" spans="1:20" s="6" customFormat="1" ht="15" customHeight="1">
      <c r="A10" s="24">
        <v>1</v>
      </c>
      <c r="B10" s="24" t="s">
        <v>14</v>
      </c>
      <c r="C10" s="24" t="s">
        <v>15</v>
      </c>
      <c r="D10" s="24" t="s">
        <v>29</v>
      </c>
      <c r="E10" s="24" t="s">
        <v>22</v>
      </c>
      <c r="F10" s="133"/>
      <c r="G10" s="25">
        <v>14400000</v>
      </c>
      <c r="H10" s="25">
        <v>34353.67</v>
      </c>
      <c r="I10" s="26" t="s">
        <v>18</v>
      </c>
      <c r="J10" s="81">
        <f t="shared" si="0"/>
        <v>7200000</v>
      </c>
      <c r="K10" s="27">
        <v>18952038</v>
      </c>
      <c r="L10" s="115">
        <f t="shared" si="1"/>
        <v>0.37990637207460221</v>
      </c>
      <c r="M10" s="27"/>
      <c r="N10" s="125"/>
      <c r="O10" s="28"/>
      <c r="P10" s="29">
        <v>4</v>
      </c>
      <c r="Q10" s="24" t="s">
        <v>19</v>
      </c>
      <c r="R10" s="30" t="s">
        <v>20</v>
      </c>
      <c r="S10" s="30"/>
      <c r="T10" s="30"/>
    </row>
    <row r="11" spans="1:20" s="6" customFormat="1" ht="15" customHeight="1">
      <c r="A11" s="24">
        <v>1</v>
      </c>
      <c r="B11" s="24" t="s">
        <v>14</v>
      </c>
      <c r="C11" s="24" t="s">
        <v>30</v>
      </c>
      <c r="D11" s="24" t="s">
        <v>31</v>
      </c>
      <c r="E11" s="24" t="s">
        <v>17</v>
      </c>
      <c r="F11" s="134"/>
      <c r="G11" s="25">
        <v>10000000</v>
      </c>
      <c r="H11" s="25">
        <v>36003.86</v>
      </c>
      <c r="I11" s="26" t="s">
        <v>18</v>
      </c>
      <c r="J11" s="81">
        <f t="shared" si="0"/>
        <v>5000000</v>
      </c>
      <c r="K11" s="27">
        <v>50339443</v>
      </c>
      <c r="L11" s="115">
        <f t="shared" si="1"/>
        <v>9.9325691784074771E-2</v>
      </c>
      <c r="M11" s="27"/>
      <c r="N11" s="125"/>
      <c r="O11" s="28"/>
      <c r="P11" s="29">
        <v>4</v>
      </c>
      <c r="Q11" s="24" t="s">
        <v>19</v>
      </c>
      <c r="R11" s="30" t="s">
        <v>20</v>
      </c>
      <c r="S11" s="30"/>
      <c r="T11" s="30"/>
    </row>
    <row r="12" spans="1:20" s="6" customFormat="1" ht="15" customHeight="1">
      <c r="A12" s="24">
        <v>1</v>
      </c>
      <c r="B12" s="24" t="s">
        <v>14</v>
      </c>
      <c r="C12" s="24" t="s">
        <v>30</v>
      </c>
      <c r="D12" s="24" t="s">
        <v>32</v>
      </c>
      <c r="E12" s="24" t="s">
        <v>17</v>
      </c>
      <c r="F12" s="135">
        <v>4000000</v>
      </c>
      <c r="G12" s="25">
        <v>1000000</v>
      </c>
      <c r="H12" s="25">
        <v>35758.129999999997</v>
      </c>
      <c r="I12" s="26" t="s">
        <v>18</v>
      </c>
      <c r="J12" s="81">
        <f t="shared" si="0"/>
        <v>500000</v>
      </c>
      <c r="K12" s="27">
        <v>5047561</v>
      </c>
      <c r="L12" s="115">
        <f t="shared" si="1"/>
        <v>9.9057742937628687E-2</v>
      </c>
      <c r="M12" s="27"/>
      <c r="N12" s="125"/>
      <c r="O12" s="28"/>
      <c r="P12" s="29">
        <v>4</v>
      </c>
      <c r="Q12" s="24" t="s">
        <v>19</v>
      </c>
      <c r="R12" s="30" t="s">
        <v>20</v>
      </c>
      <c r="S12" s="30"/>
      <c r="T12" s="30"/>
    </row>
    <row r="13" spans="1:20" s="6" customFormat="1" ht="15" customHeight="1">
      <c r="A13" s="24">
        <v>1</v>
      </c>
      <c r="B13" s="24" t="s">
        <v>14</v>
      </c>
      <c r="C13" s="24" t="s">
        <v>15</v>
      </c>
      <c r="D13" s="24" t="s">
        <v>33</v>
      </c>
      <c r="E13" s="24" t="s">
        <v>34</v>
      </c>
      <c r="F13" s="133"/>
      <c r="G13" s="25">
        <v>170000000</v>
      </c>
      <c r="H13" s="25"/>
      <c r="I13" s="26" t="s">
        <v>18</v>
      </c>
      <c r="J13" s="81">
        <f t="shared" si="0"/>
        <v>85000000</v>
      </c>
      <c r="K13" s="27"/>
      <c r="L13" s="115"/>
      <c r="M13" s="27"/>
      <c r="N13" s="125"/>
      <c r="O13" s="31"/>
      <c r="P13" s="29">
        <v>3</v>
      </c>
      <c r="Q13" s="24" t="s">
        <v>19</v>
      </c>
      <c r="R13" s="30" t="s">
        <v>20</v>
      </c>
      <c r="S13" s="30"/>
      <c r="T13" s="30"/>
    </row>
    <row r="14" spans="1:20" s="6" customFormat="1" ht="15" customHeight="1">
      <c r="A14" s="24">
        <v>1</v>
      </c>
      <c r="B14" s="24" t="s">
        <v>14</v>
      </c>
      <c r="C14" s="24" t="s">
        <v>15</v>
      </c>
      <c r="D14" s="24" t="s">
        <v>35</v>
      </c>
      <c r="E14" s="32" t="s">
        <v>27</v>
      </c>
      <c r="F14" s="133"/>
      <c r="G14" s="25">
        <v>5000000</v>
      </c>
      <c r="H14" s="25">
        <v>12714.06</v>
      </c>
      <c r="I14" s="26" t="s">
        <v>18</v>
      </c>
      <c r="J14" s="81">
        <f t="shared" si="0"/>
        <v>2500000</v>
      </c>
      <c r="K14" s="35">
        <v>17373662</v>
      </c>
      <c r="L14" s="115">
        <f>J14/K14</f>
        <v>0.14389597311148336</v>
      </c>
      <c r="M14" s="27"/>
      <c r="N14" s="125"/>
      <c r="O14" s="28"/>
      <c r="P14" s="29">
        <v>4</v>
      </c>
      <c r="Q14" s="24" t="s">
        <v>19</v>
      </c>
      <c r="R14" s="30" t="s">
        <v>23</v>
      </c>
      <c r="S14" s="30"/>
      <c r="T14" s="30"/>
    </row>
    <row r="15" spans="1:20" s="6" customFormat="1" ht="15" customHeight="1">
      <c r="A15" s="24">
        <v>1</v>
      </c>
      <c r="B15" s="24" t="s">
        <v>14</v>
      </c>
      <c r="C15" s="24" t="s">
        <v>15</v>
      </c>
      <c r="D15" s="24" t="s">
        <v>36</v>
      </c>
      <c r="E15" s="32" t="s">
        <v>25</v>
      </c>
      <c r="F15" s="133"/>
      <c r="G15" s="25">
        <v>30000000</v>
      </c>
      <c r="H15" s="25">
        <v>1492.35</v>
      </c>
      <c r="I15" s="26" t="s">
        <v>18</v>
      </c>
      <c r="J15" s="81">
        <f t="shared" si="0"/>
        <v>15000000</v>
      </c>
      <c r="K15" s="35">
        <v>100388073</v>
      </c>
      <c r="L15" s="115">
        <f>J15/K15</f>
        <v>0.14942014077708216</v>
      </c>
      <c r="M15" s="27"/>
      <c r="N15" s="125"/>
      <c r="O15" s="28"/>
      <c r="P15" s="29">
        <v>4</v>
      </c>
      <c r="Q15" s="24" t="s">
        <v>19</v>
      </c>
      <c r="R15" s="30" t="s">
        <v>23</v>
      </c>
      <c r="S15" s="30" t="s">
        <v>23</v>
      </c>
      <c r="T15" s="30"/>
    </row>
    <row r="16" spans="1:20" s="6" customFormat="1" ht="15" customHeight="1">
      <c r="A16" s="24">
        <v>1</v>
      </c>
      <c r="B16" s="24" t="s">
        <v>14</v>
      </c>
      <c r="C16" s="24" t="s">
        <v>30</v>
      </c>
      <c r="D16" s="24" t="s">
        <v>37</v>
      </c>
      <c r="E16" s="32" t="s">
        <v>38</v>
      </c>
      <c r="F16" s="134"/>
      <c r="G16" s="25">
        <v>2000000</v>
      </c>
      <c r="H16" s="25">
        <v>7637.6</v>
      </c>
      <c r="I16" s="26" t="s">
        <v>18</v>
      </c>
      <c r="J16" s="81">
        <f t="shared" si="0"/>
        <v>1000000</v>
      </c>
      <c r="K16" s="27">
        <v>6453553</v>
      </c>
      <c r="L16" s="115">
        <f>J16/K16</f>
        <v>0.15495340318736051</v>
      </c>
      <c r="M16" s="27"/>
      <c r="N16" s="125"/>
      <c r="O16" s="28"/>
      <c r="P16" s="29">
        <v>4</v>
      </c>
      <c r="Q16" s="24" t="s">
        <v>19</v>
      </c>
      <c r="R16" s="30" t="s">
        <v>23</v>
      </c>
      <c r="S16" s="30"/>
      <c r="T16" s="30"/>
    </row>
    <row r="17" spans="1:20" s="5" customFormat="1" ht="15" customHeight="1">
      <c r="A17" s="24">
        <v>1</v>
      </c>
      <c r="B17" s="24" t="s">
        <v>14</v>
      </c>
      <c r="C17" s="24" t="s">
        <v>15</v>
      </c>
      <c r="D17" s="24" t="s">
        <v>39</v>
      </c>
      <c r="E17" s="24" t="s">
        <v>22</v>
      </c>
      <c r="F17" s="133">
        <v>966000000</v>
      </c>
      <c r="G17" s="25">
        <v>400000000</v>
      </c>
      <c r="H17" s="25">
        <v>37885.24</v>
      </c>
      <c r="I17" s="26" t="s">
        <v>18</v>
      </c>
      <c r="J17" s="81">
        <f t="shared" si="0"/>
        <v>200000000</v>
      </c>
      <c r="K17" s="27">
        <v>447512041</v>
      </c>
      <c r="L17" s="115">
        <f>J17/K17</f>
        <v>0.44691534903303304</v>
      </c>
      <c r="M17" s="27"/>
      <c r="N17" s="125"/>
      <c r="O17" s="31"/>
      <c r="P17" s="29">
        <v>4</v>
      </c>
      <c r="Q17" s="24" t="s">
        <v>19</v>
      </c>
      <c r="R17" s="30" t="s">
        <v>23</v>
      </c>
      <c r="S17" s="30"/>
      <c r="T17" s="30"/>
    </row>
    <row r="18" spans="1:20" s="156" customFormat="1" ht="15" customHeight="1">
      <c r="A18" s="24">
        <v>1</v>
      </c>
      <c r="B18" s="24" t="s">
        <v>14</v>
      </c>
      <c r="C18" s="24" t="s">
        <v>15</v>
      </c>
      <c r="D18" s="24" t="s">
        <v>40</v>
      </c>
      <c r="E18" s="32" t="s">
        <v>25</v>
      </c>
      <c r="F18" s="133"/>
      <c r="G18" s="25">
        <v>11000000</v>
      </c>
      <c r="H18" s="25">
        <v>7628.73</v>
      </c>
      <c r="I18" s="26" t="s">
        <v>18</v>
      </c>
      <c r="J18" s="81">
        <f t="shared" si="0"/>
        <v>5500000</v>
      </c>
      <c r="K18" s="35">
        <v>1366417754</v>
      </c>
      <c r="L18" s="155">
        <f>J18/K18</f>
        <v>4.0251233445258647E-3</v>
      </c>
      <c r="M18" s="27">
        <v>489000000</v>
      </c>
      <c r="N18" s="125">
        <f>M18/I18</f>
        <v>244500000</v>
      </c>
      <c r="O18" s="28">
        <f>N18/K18</f>
        <v>0.17893502867937708</v>
      </c>
      <c r="P18" s="29" t="s">
        <v>154</v>
      </c>
      <c r="Q18" s="24" t="s">
        <v>63</v>
      </c>
      <c r="R18" s="30" t="s">
        <v>23</v>
      </c>
      <c r="S18" s="30" t="s">
        <v>20</v>
      </c>
      <c r="T18" s="30" t="s">
        <v>20</v>
      </c>
    </row>
    <row r="19" spans="1:20" s="5" customFormat="1" ht="15" customHeight="1">
      <c r="A19" s="24">
        <v>1</v>
      </c>
      <c r="B19" s="24" t="s">
        <v>14</v>
      </c>
      <c r="C19" s="24" t="s">
        <v>15</v>
      </c>
      <c r="D19" s="24" t="s">
        <v>41</v>
      </c>
      <c r="E19" s="24" t="s">
        <v>27</v>
      </c>
      <c r="F19" s="133">
        <v>500000000</v>
      </c>
      <c r="G19" s="25"/>
      <c r="H19" s="25">
        <v>3179.25</v>
      </c>
      <c r="I19" s="26" t="s">
        <v>18</v>
      </c>
      <c r="J19" s="81"/>
      <c r="K19" s="27">
        <v>270625568</v>
      </c>
      <c r="L19" s="115"/>
      <c r="M19" s="27">
        <v>100000000</v>
      </c>
      <c r="N19" s="125">
        <f>M19/I19</f>
        <v>50000000</v>
      </c>
      <c r="O19" s="28">
        <f>N19/K19</f>
        <v>0.18475711799706968</v>
      </c>
      <c r="P19" s="29">
        <v>4</v>
      </c>
      <c r="Q19" s="24" t="s">
        <v>44</v>
      </c>
      <c r="R19" s="30" t="s">
        <v>20</v>
      </c>
      <c r="S19" s="37"/>
      <c r="T19" s="24"/>
    </row>
    <row r="20" spans="1:20" s="7" customFormat="1" ht="15" customHeight="1">
      <c r="A20" s="24">
        <v>1</v>
      </c>
      <c r="B20" s="24" t="s">
        <v>14</v>
      </c>
      <c r="C20" s="24" t="s">
        <v>15</v>
      </c>
      <c r="D20" s="24" t="s">
        <v>42</v>
      </c>
      <c r="E20" s="24" t="s">
        <v>43</v>
      </c>
      <c r="F20" s="133"/>
      <c r="G20" s="25"/>
      <c r="H20" s="25">
        <v>60084.05</v>
      </c>
      <c r="I20" s="26" t="s">
        <v>18</v>
      </c>
      <c r="J20" s="81"/>
      <c r="K20" s="27">
        <v>9053300</v>
      </c>
      <c r="L20" s="115"/>
      <c r="M20" s="27">
        <v>10000000</v>
      </c>
      <c r="N20" s="125">
        <v>5000000</v>
      </c>
      <c r="O20" s="28">
        <f>N20/K20</f>
        <v>0.55228480222681231</v>
      </c>
      <c r="P20" s="29">
        <v>4</v>
      </c>
      <c r="Q20" s="24" t="s">
        <v>44</v>
      </c>
      <c r="R20" s="29" t="s">
        <v>20</v>
      </c>
      <c r="S20" s="30"/>
      <c r="T20" s="30"/>
    </row>
    <row r="21" spans="1:20" s="5" customFormat="1" ht="15" customHeight="1">
      <c r="A21" s="24">
        <v>1</v>
      </c>
      <c r="B21" s="24" t="s">
        <v>14</v>
      </c>
      <c r="C21" s="24" t="s">
        <v>15</v>
      </c>
      <c r="D21" s="24" t="s">
        <v>45</v>
      </c>
      <c r="E21" s="24" t="s">
        <v>22</v>
      </c>
      <c r="F21" s="32"/>
      <c r="G21" s="25">
        <v>120000000</v>
      </c>
      <c r="H21" s="25">
        <v>2404.7199999999998</v>
      </c>
      <c r="I21" s="26" t="s">
        <v>18</v>
      </c>
      <c r="J21" s="81">
        <f>G21/I21</f>
        <v>60000000</v>
      </c>
      <c r="K21" s="27">
        <v>126264931</v>
      </c>
      <c r="L21" s="115">
        <f>J21/K21</f>
        <v>0.47519132608562548</v>
      </c>
      <c r="M21" s="27"/>
      <c r="N21" s="125"/>
      <c r="O21" s="31"/>
      <c r="P21" s="29">
        <v>4</v>
      </c>
      <c r="Q21" s="24" t="s">
        <v>19</v>
      </c>
      <c r="R21" s="29" t="s">
        <v>20</v>
      </c>
      <c r="S21" s="30"/>
      <c r="T21" s="30"/>
    </row>
    <row r="22" spans="1:20" s="5" customFormat="1" ht="15" customHeight="1">
      <c r="A22" s="24">
        <v>1</v>
      </c>
      <c r="B22" s="24" t="s">
        <v>14</v>
      </c>
      <c r="C22" s="24" t="s">
        <v>15</v>
      </c>
      <c r="D22" s="24" t="s">
        <v>46</v>
      </c>
      <c r="E22" s="24" t="s">
        <v>17</v>
      </c>
      <c r="F22" s="133"/>
      <c r="G22" s="25">
        <v>150000000</v>
      </c>
      <c r="H22" s="25"/>
      <c r="I22" s="26" t="s">
        <v>18</v>
      </c>
      <c r="J22" s="81">
        <f>G22/I22</f>
        <v>75000000</v>
      </c>
      <c r="K22" s="27"/>
      <c r="L22" s="115"/>
      <c r="M22" s="27"/>
      <c r="N22" s="125"/>
      <c r="O22" s="28"/>
      <c r="P22" s="29">
        <v>4</v>
      </c>
      <c r="Q22" s="24" t="s">
        <v>19</v>
      </c>
      <c r="R22" s="29" t="s">
        <v>23</v>
      </c>
      <c r="S22" s="30"/>
      <c r="T22" s="30"/>
    </row>
    <row r="23" spans="1:20" s="5" customFormat="1" ht="15" customHeight="1">
      <c r="A23" s="24">
        <v>1</v>
      </c>
      <c r="B23" s="24" t="s">
        <v>14</v>
      </c>
      <c r="C23" s="24" t="s">
        <v>30</v>
      </c>
      <c r="D23" s="24" t="s">
        <v>47</v>
      </c>
      <c r="E23" s="24" t="s">
        <v>27</v>
      </c>
      <c r="F23" s="135">
        <v>504400000</v>
      </c>
      <c r="G23" s="25">
        <v>6400000</v>
      </c>
      <c r="H23" s="25">
        <v>4568.22</v>
      </c>
      <c r="I23" s="26" t="s">
        <v>18</v>
      </c>
      <c r="J23" s="81">
        <f>G23/I23</f>
        <v>3200000</v>
      </c>
      <c r="K23" s="27">
        <v>31949777</v>
      </c>
      <c r="L23" s="115">
        <f>J23/K23</f>
        <v>0.10015719358542002</v>
      </c>
      <c r="M23" s="27"/>
      <c r="N23" s="125"/>
      <c r="O23" s="28"/>
      <c r="P23" s="29">
        <v>4</v>
      </c>
      <c r="Q23" s="24" t="s">
        <v>155</v>
      </c>
      <c r="R23" s="29" t="s">
        <v>23</v>
      </c>
      <c r="S23" s="30"/>
      <c r="T23" s="30"/>
    </row>
    <row r="24" spans="1:20" s="5" customFormat="1" ht="15" customHeight="1">
      <c r="A24" s="24">
        <v>1</v>
      </c>
      <c r="B24" s="24" t="s">
        <v>14</v>
      </c>
      <c r="C24" s="24" t="s">
        <v>15</v>
      </c>
      <c r="D24" s="24" t="s">
        <v>48</v>
      </c>
      <c r="E24" s="24" t="s">
        <v>17</v>
      </c>
      <c r="F24" s="133"/>
      <c r="G24" s="25">
        <v>77400000</v>
      </c>
      <c r="H24" s="25">
        <v>12191.63</v>
      </c>
      <c r="I24" s="26" t="s">
        <v>18</v>
      </c>
      <c r="J24" s="81">
        <f>G24/I24</f>
        <v>38700000</v>
      </c>
      <c r="K24" s="27">
        <v>127575529</v>
      </c>
      <c r="L24" s="115">
        <f>J24/K24</f>
        <v>0.30334971215365292</v>
      </c>
      <c r="M24" s="27"/>
      <c r="N24" s="125"/>
      <c r="O24" s="28"/>
      <c r="P24" s="29">
        <v>4</v>
      </c>
      <c r="Q24" s="24" t="s">
        <v>152</v>
      </c>
      <c r="R24" s="29" t="s">
        <v>23</v>
      </c>
      <c r="S24" s="30"/>
      <c r="T24" s="30"/>
    </row>
    <row r="25" spans="1:20" s="5" customFormat="1" ht="15" customHeight="1">
      <c r="A25" s="24">
        <v>1</v>
      </c>
      <c r="B25" s="24" t="s">
        <v>14</v>
      </c>
      <c r="C25" s="24" t="s">
        <v>30</v>
      </c>
      <c r="D25" s="24" t="s">
        <v>49</v>
      </c>
      <c r="E25" s="32" t="s">
        <v>38</v>
      </c>
      <c r="F25" s="32"/>
      <c r="G25" s="25"/>
      <c r="H25" s="38">
        <v>12294.29</v>
      </c>
      <c r="I25" s="26" t="s">
        <v>18</v>
      </c>
      <c r="J25" s="81"/>
      <c r="K25" s="27">
        <v>36471769</v>
      </c>
      <c r="L25" s="115"/>
      <c r="M25" s="27"/>
      <c r="N25" s="125"/>
      <c r="O25" s="28"/>
      <c r="P25" s="29">
        <v>4</v>
      </c>
      <c r="Q25" s="24" t="s">
        <v>50</v>
      </c>
      <c r="R25" s="29" t="s">
        <v>20</v>
      </c>
      <c r="S25" s="30"/>
      <c r="T25" s="30"/>
    </row>
    <row r="26" spans="1:20" s="5" customFormat="1" ht="15" customHeight="1">
      <c r="A26" s="24">
        <v>1</v>
      </c>
      <c r="B26" s="24" t="s">
        <v>14</v>
      </c>
      <c r="C26" s="24" t="s">
        <v>30</v>
      </c>
      <c r="D26" s="24" t="s">
        <v>51</v>
      </c>
      <c r="E26" s="24" t="s">
        <v>22</v>
      </c>
      <c r="F26" s="134"/>
      <c r="G26" s="25">
        <v>7600000</v>
      </c>
      <c r="H26" s="25">
        <v>462.03</v>
      </c>
      <c r="I26" s="26" t="s">
        <v>18</v>
      </c>
      <c r="J26" s="81">
        <f>G26/I26</f>
        <v>3800000</v>
      </c>
      <c r="K26" s="27">
        <v>4917000</v>
      </c>
      <c r="L26" s="115">
        <f>J26/K26</f>
        <v>0.77282896074842389</v>
      </c>
      <c r="M26" s="27"/>
      <c r="N26" s="125"/>
      <c r="O26" s="28"/>
      <c r="P26" s="29">
        <v>4</v>
      </c>
      <c r="Q26" s="24" t="s">
        <v>19</v>
      </c>
      <c r="R26" s="29" t="s">
        <v>23</v>
      </c>
      <c r="S26" s="24"/>
      <c r="T26" s="24"/>
    </row>
    <row r="27" spans="1:20" s="5" customFormat="1" ht="15" customHeight="1">
      <c r="A27" s="24">
        <v>1</v>
      </c>
      <c r="B27" s="24" t="s">
        <v>14</v>
      </c>
      <c r="C27" s="24" t="s">
        <v>15</v>
      </c>
      <c r="D27" s="24" t="s">
        <v>52</v>
      </c>
      <c r="E27" s="24" t="s">
        <v>43</v>
      </c>
      <c r="F27" s="133">
        <v>4300000</v>
      </c>
      <c r="G27" s="25"/>
      <c r="H27" s="25">
        <v>66842.06</v>
      </c>
      <c r="I27" s="26" t="s">
        <v>18</v>
      </c>
      <c r="J27" s="81"/>
      <c r="K27" s="27">
        <v>4246439</v>
      </c>
      <c r="L27" s="115"/>
      <c r="M27" s="27">
        <v>1090000</v>
      </c>
      <c r="N27" s="125">
        <f>M27/I27</f>
        <v>545000</v>
      </c>
      <c r="O27" s="28">
        <f>N27/K27</f>
        <v>0.12834283031029056</v>
      </c>
      <c r="P27" s="29">
        <v>4</v>
      </c>
      <c r="Q27" s="24" t="s">
        <v>44</v>
      </c>
      <c r="R27" s="29" t="s">
        <v>20</v>
      </c>
      <c r="S27" s="24"/>
      <c r="T27" s="24"/>
    </row>
    <row r="28" spans="1:20" s="5" customFormat="1" ht="15" customHeight="1">
      <c r="A28" s="24">
        <v>1</v>
      </c>
      <c r="B28" s="24" t="s">
        <v>14</v>
      </c>
      <c r="C28" s="24" t="s">
        <v>15</v>
      </c>
      <c r="D28" s="24" t="s">
        <v>53</v>
      </c>
      <c r="E28" s="32" t="s">
        <v>25</v>
      </c>
      <c r="F28" s="133"/>
      <c r="G28" s="25">
        <v>2600000</v>
      </c>
      <c r="H28" s="25">
        <v>4496.21</v>
      </c>
      <c r="I28" s="26" t="s">
        <v>18</v>
      </c>
      <c r="J28" s="81">
        <f t="shared" ref="J28:J35" si="2">G28/I28</f>
        <v>1300000</v>
      </c>
      <c r="K28" s="21">
        <v>108116615</v>
      </c>
      <c r="L28" s="115">
        <f t="shared" ref="L28:L35" si="3">J28/K28</f>
        <v>1.2024053842233222E-2</v>
      </c>
      <c r="M28" s="27">
        <v>20000000</v>
      </c>
      <c r="N28" s="125">
        <f>M28/I28</f>
        <v>10000000</v>
      </c>
      <c r="O28" s="28">
        <f>N28/K28</f>
        <v>9.2492721863332475E-2</v>
      </c>
      <c r="P28" s="29">
        <v>4</v>
      </c>
      <c r="Q28" s="24" t="s">
        <v>19</v>
      </c>
      <c r="R28" s="30" t="s">
        <v>23</v>
      </c>
      <c r="S28" s="30" t="s">
        <v>23</v>
      </c>
      <c r="T28" s="30"/>
    </row>
    <row r="29" spans="1:20" s="7" customFormat="1" ht="15" customHeight="1">
      <c r="A29" s="24">
        <v>1</v>
      </c>
      <c r="B29" s="24" t="s">
        <v>14</v>
      </c>
      <c r="C29" s="24" t="s">
        <v>15</v>
      </c>
      <c r="D29" s="24" t="s">
        <v>54</v>
      </c>
      <c r="E29" s="24" t="s">
        <v>17</v>
      </c>
      <c r="F29" s="133"/>
      <c r="G29" s="25">
        <v>1500000</v>
      </c>
      <c r="H29" s="25">
        <v>21865.360000000001</v>
      </c>
      <c r="I29" s="26" t="s">
        <v>18</v>
      </c>
      <c r="J29" s="81">
        <f t="shared" si="2"/>
        <v>750000</v>
      </c>
      <c r="K29" s="27">
        <v>58558270</v>
      </c>
      <c r="L29" s="115">
        <f t="shared" si="3"/>
        <v>1.2807755420370171E-2</v>
      </c>
      <c r="M29" s="27"/>
      <c r="N29" s="125"/>
      <c r="O29" s="31"/>
      <c r="P29" s="29">
        <v>4</v>
      </c>
      <c r="Q29" s="24" t="s">
        <v>19</v>
      </c>
      <c r="R29" s="30" t="s">
        <v>23</v>
      </c>
      <c r="S29" s="24"/>
      <c r="T29" s="30"/>
    </row>
    <row r="30" spans="1:20" s="5" customFormat="1" ht="15" customHeight="1">
      <c r="A30" s="24">
        <v>1</v>
      </c>
      <c r="B30" s="24" t="s">
        <v>14</v>
      </c>
      <c r="C30" s="24" t="s">
        <v>15</v>
      </c>
      <c r="D30" s="24" t="s">
        <v>55</v>
      </c>
      <c r="E30" s="24" t="s">
        <v>22</v>
      </c>
      <c r="F30" s="133"/>
      <c r="G30" s="25">
        <v>20000000</v>
      </c>
      <c r="H30" s="25">
        <v>1389.55</v>
      </c>
      <c r="I30" s="26" t="s">
        <v>18</v>
      </c>
      <c r="J30" s="81">
        <f t="shared" si="2"/>
        <v>10000000</v>
      </c>
      <c r="K30" s="27">
        <v>51709098</v>
      </c>
      <c r="L30" s="115">
        <f t="shared" si="3"/>
        <v>0.19338956560410317</v>
      </c>
      <c r="M30" s="27"/>
      <c r="N30" s="125"/>
      <c r="O30" s="28"/>
      <c r="P30" s="29">
        <v>4</v>
      </c>
      <c r="Q30" s="24" t="s">
        <v>19</v>
      </c>
      <c r="R30" s="30" t="s">
        <v>20</v>
      </c>
      <c r="S30" s="29" t="s">
        <v>20</v>
      </c>
      <c r="T30" s="30"/>
    </row>
    <row r="31" spans="1:20" s="5" customFormat="1" ht="15" customHeight="1">
      <c r="A31" s="24">
        <v>1</v>
      </c>
      <c r="B31" s="24" t="s">
        <v>14</v>
      </c>
      <c r="C31" s="24" t="s">
        <v>15</v>
      </c>
      <c r="D31" s="24" t="s">
        <v>56</v>
      </c>
      <c r="E31" s="24" t="s">
        <v>22</v>
      </c>
      <c r="F31" s="133"/>
      <c r="G31" s="25">
        <v>10000000</v>
      </c>
      <c r="H31" s="25">
        <v>35.35</v>
      </c>
      <c r="I31" s="26" t="s">
        <v>18</v>
      </c>
      <c r="J31" s="81">
        <f t="shared" si="2"/>
        <v>5000000</v>
      </c>
      <c r="K31" s="27">
        <v>23839313</v>
      </c>
      <c r="L31" s="115">
        <f t="shared" si="3"/>
        <v>0.20973758765615436</v>
      </c>
      <c r="M31" s="27"/>
      <c r="N31" s="125"/>
      <c r="O31" s="31"/>
      <c r="P31" s="29">
        <v>4</v>
      </c>
      <c r="Q31" s="24" t="s">
        <v>19</v>
      </c>
      <c r="R31" s="30" t="s">
        <v>23</v>
      </c>
      <c r="S31" s="24"/>
      <c r="T31" s="30"/>
    </row>
    <row r="32" spans="1:20" s="5" customFormat="1" ht="15" customHeight="1">
      <c r="A32" s="24">
        <v>1</v>
      </c>
      <c r="B32" s="24" t="s">
        <v>14</v>
      </c>
      <c r="C32" s="24" t="s">
        <v>15</v>
      </c>
      <c r="D32" s="24" t="s">
        <v>57</v>
      </c>
      <c r="E32" s="24" t="s">
        <v>17</v>
      </c>
      <c r="F32" s="133">
        <v>200000000</v>
      </c>
      <c r="G32" s="25">
        <v>26000000</v>
      </c>
      <c r="H32" s="25">
        <v>157.46</v>
      </c>
      <c r="I32" s="26" t="s">
        <v>18</v>
      </c>
      <c r="J32" s="81">
        <f t="shared" si="2"/>
        <v>13000000</v>
      </c>
      <c r="K32" s="21">
        <v>69625582</v>
      </c>
      <c r="L32" s="115">
        <f t="shared" si="3"/>
        <v>0.18671298144409049</v>
      </c>
      <c r="M32" s="27"/>
      <c r="N32" s="125"/>
      <c r="O32" s="28"/>
      <c r="P32" s="29">
        <v>4</v>
      </c>
      <c r="Q32" s="24" t="s">
        <v>19</v>
      </c>
      <c r="R32" s="29" t="s">
        <v>20</v>
      </c>
      <c r="S32" s="30"/>
      <c r="T32" s="30"/>
    </row>
    <row r="33" spans="1:20" s="7" customFormat="1" ht="15" customHeight="1">
      <c r="A33" s="24">
        <v>1</v>
      </c>
      <c r="B33" s="24" t="s">
        <v>14</v>
      </c>
      <c r="C33" s="24" t="s">
        <v>15</v>
      </c>
      <c r="D33" s="24" t="s">
        <v>15</v>
      </c>
      <c r="E33" s="24" t="s">
        <v>43</v>
      </c>
      <c r="F33" s="32"/>
      <c r="G33" s="25">
        <v>100000000</v>
      </c>
      <c r="H33" s="25">
        <v>47446.5</v>
      </c>
      <c r="I33" s="26" t="s">
        <v>18</v>
      </c>
      <c r="J33" s="81">
        <f t="shared" si="2"/>
        <v>50000000</v>
      </c>
      <c r="K33" s="27">
        <v>66834405</v>
      </c>
      <c r="L33" s="115">
        <f t="shared" si="3"/>
        <v>0.74811767980877508</v>
      </c>
      <c r="M33" s="27"/>
      <c r="N33" s="125"/>
      <c r="O33" s="31"/>
      <c r="P33" s="39">
        <v>4</v>
      </c>
      <c r="Q33" s="24" t="s">
        <v>19</v>
      </c>
      <c r="R33" s="30" t="s">
        <v>20</v>
      </c>
      <c r="S33" s="30"/>
      <c r="T33" s="30"/>
    </row>
    <row r="34" spans="1:20" s="7" customFormat="1" ht="15" customHeight="1">
      <c r="A34" s="24">
        <v>1</v>
      </c>
      <c r="B34" s="24" t="s">
        <v>14</v>
      </c>
      <c r="C34" s="24" t="s">
        <v>15</v>
      </c>
      <c r="D34" s="24" t="s">
        <v>58</v>
      </c>
      <c r="E34" s="24" t="s">
        <v>22</v>
      </c>
      <c r="F34" s="133">
        <v>1486927159</v>
      </c>
      <c r="G34" s="25">
        <v>500000000</v>
      </c>
      <c r="H34" s="25">
        <v>69724.399999999994</v>
      </c>
      <c r="I34" s="26" t="s">
        <v>18</v>
      </c>
      <c r="J34" s="81">
        <f t="shared" si="2"/>
        <v>250000000</v>
      </c>
      <c r="K34" s="27">
        <v>328239523</v>
      </c>
      <c r="L34" s="115">
        <f t="shared" si="3"/>
        <v>0.7616389327984735</v>
      </c>
      <c r="M34" s="27"/>
      <c r="N34" s="125"/>
      <c r="O34" s="31"/>
      <c r="P34" s="29">
        <v>4</v>
      </c>
      <c r="Q34" s="24" t="s">
        <v>19</v>
      </c>
      <c r="R34" s="29" t="s">
        <v>23</v>
      </c>
      <c r="S34" s="29" t="s">
        <v>23</v>
      </c>
      <c r="T34" s="30"/>
    </row>
    <row r="35" spans="1:20" s="7" customFormat="1" ht="15" customHeight="1">
      <c r="A35" s="24">
        <v>1</v>
      </c>
      <c r="B35" s="24" t="s">
        <v>14</v>
      </c>
      <c r="C35" s="24" t="s">
        <v>15</v>
      </c>
      <c r="D35" s="24" t="s">
        <v>59</v>
      </c>
      <c r="E35" s="24" t="s">
        <v>25</v>
      </c>
      <c r="F35" s="133"/>
      <c r="G35" s="25">
        <v>30000000</v>
      </c>
      <c r="H35" s="25">
        <v>15.63</v>
      </c>
      <c r="I35" s="26" t="s">
        <v>18</v>
      </c>
      <c r="J35" s="81">
        <f t="shared" si="2"/>
        <v>15000000</v>
      </c>
      <c r="K35" s="27">
        <v>96462106</v>
      </c>
      <c r="L35" s="115">
        <f t="shared" si="3"/>
        <v>0.15550147744027068</v>
      </c>
      <c r="M35" s="27"/>
      <c r="N35" s="125"/>
      <c r="O35" s="31"/>
      <c r="P35" s="29">
        <v>4</v>
      </c>
      <c r="Q35" s="24" t="s">
        <v>19</v>
      </c>
      <c r="R35" s="30" t="s">
        <v>23</v>
      </c>
      <c r="S35" s="24"/>
      <c r="T35" s="30"/>
    </row>
    <row r="36" spans="1:20" s="7" customFormat="1" ht="15" customHeight="1">
      <c r="A36" s="24">
        <v>1</v>
      </c>
      <c r="B36" s="24" t="s">
        <v>14</v>
      </c>
      <c r="C36" s="24" t="s">
        <v>15</v>
      </c>
      <c r="D36" s="24" t="s">
        <v>60</v>
      </c>
      <c r="E36" s="24" t="s">
        <v>38</v>
      </c>
      <c r="F36" s="133"/>
      <c r="G36" s="25"/>
      <c r="H36" s="25">
        <v>29502.59</v>
      </c>
      <c r="I36" s="26" t="s">
        <v>18</v>
      </c>
      <c r="J36" s="81"/>
      <c r="K36" s="27">
        <v>5168185</v>
      </c>
      <c r="L36" s="115"/>
      <c r="M36" s="27"/>
      <c r="N36" s="125"/>
      <c r="O36" s="31"/>
      <c r="P36" s="29">
        <v>4</v>
      </c>
      <c r="Q36" s="24" t="s">
        <v>61</v>
      </c>
      <c r="R36" s="30" t="s">
        <v>23</v>
      </c>
      <c r="S36" s="24"/>
      <c r="T36" s="30"/>
    </row>
    <row r="37" spans="1:20" s="7" customFormat="1" ht="15" customHeight="1">
      <c r="A37" s="24">
        <v>1</v>
      </c>
      <c r="B37" s="24" t="s">
        <v>14</v>
      </c>
      <c r="C37" s="24" t="s">
        <v>15</v>
      </c>
      <c r="D37" s="24" t="s">
        <v>62</v>
      </c>
      <c r="E37" s="24" t="s">
        <v>17</v>
      </c>
      <c r="F37" s="133">
        <v>40000000</v>
      </c>
      <c r="G37" s="25">
        <v>10000000</v>
      </c>
      <c r="H37" s="25">
        <v>17181.48</v>
      </c>
      <c r="I37" s="26" t="s">
        <v>18</v>
      </c>
      <c r="J37" s="81">
        <f>G37/I37</f>
        <v>5000000</v>
      </c>
      <c r="K37" s="27">
        <v>10738958</v>
      </c>
      <c r="L37" s="115">
        <f>J37/K37</f>
        <v>0.46559452043671279</v>
      </c>
      <c r="M37" s="27"/>
      <c r="N37" s="125"/>
      <c r="O37" s="31"/>
      <c r="P37" s="29">
        <v>4</v>
      </c>
      <c r="Q37" s="24" t="s">
        <v>63</v>
      </c>
      <c r="R37" s="30" t="s">
        <v>20</v>
      </c>
      <c r="S37" s="24"/>
      <c r="T37" s="30"/>
    </row>
    <row r="38" spans="1:20" s="7" customFormat="1" ht="15" customHeight="1">
      <c r="A38" s="24">
        <v>1</v>
      </c>
      <c r="B38" s="24" t="s">
        <v>14</v>
      </c>
      <c r="C38" s="24" t="s">
        <v>15</v>
      </c>
      <c r="D38" s="24" t="s">
        <v>64</v>
      </c>
      <c r="E38" s="24" t="s">
        <v>17</v>
      </c>
      <c r="F38" s="133"/>
      <c r="G38" s="25">
        <v>14000000</v>
      </c>
      <c r="H38" s="25">
        <v>31549.07</v>
      </c>
      <c r="I38" s="26" t="s">
        <v>18</v>
      </c>
      <c r="J38" s="81">
        <f>G38/I38</f>
        <v>7000000</v>
      </c>
      <c r="K38" s="27">
        <v>32510453</v>
      </c>
      <c r="L38" s="115">
        <f>J38/K38</f>
        <v>0.21531536333867757</v>
      </c>
      <c r="M38" s="27"/>
      <c r="N38" s="125"/>
      <c r="O38" s="31"/>
      <c r="P38" s="29">
        <v>4</v>
      </c>
      <c r="Q38" s="24" t="s">
        <v>63</v>
      </c>
      <c r="R38" s="30" t="s">
        <v>23</v>
      </c>
      <c r="S38" s="24"/>
      <c r="T38" s="30"/>
    </row>
    <row r="39" spans="1:20" s="24" customFormat="1" ht="15" customHeight="1">
      <c r="A39" s="24">
        <v>1</v>
      </c>
      <c r="B39" s="24" t="s">
        <v>14</v>
      </c>
      <c r="C39" s="24" t="s">
        <v>15</v>
      </c>
      <c r="D39" s="24" t="s">
        <v>137</v>
      </c>
      <c r="E39" s="24" t="s">
        <v>133</v>
      </c>
      <c r="F39" s="133"/>
      <c r="G39" s="25">
        <v>100000000</v>
      </c>
      <c r="H39" s="25"/>
      <c r="I39" s="26" t="s">
        <v>18</v>
      </c>
      <c r="J39" s="81">
        <f>G39/I39</f>
        <v>50000000</v>
      </c>
      <c r="K39" s="27"/>
      <c r="L39" s="115"/>
      <c r="M39" s="27"/>
      <c r="N39" s="125"/>
      <c r="O39" s="31"/>
      <c r="P39" s="29">
        <v>4</v>
      </c>
      <c r="Q39" s="24" t="s">
        <v>63</v>
      </c>
      <c r="R39" s="30" t="s">
        <v>160</v>
      </c>
      <c r="S39" s="30" t="s">
        <v>20</v>
      </c>
      <c r="T39" s="30"/>
    </row>
    <row r="40" spans="1:20" s="15" customFormat="1" ht="15" customHeight="1">
      <c r="A40" s="40">
        <v>2</v>
      </c>
      <c r="B40" s="40" t="s">
        <v>65</v>
      </c>
      <c r="C40" s="40" t="s">
        <v>58</v>
      </c>
      <c r="D40" s="40" t="s">
        <v>66</v>
      </c>
      <c r="E40" s="40" t="s">
        <v>17</v>
      </c>
      <c r="F40" s="136"/>
      <c r="G40" s="41"/>
      <c r="H40" s="41">
        <v>39178.769999999997</v>
      </c>
      <c r="I40" s="42" t="s">
        <v>18</v>
      </c>
      <c r="J40" s="85"/>
      <c r="K40" s="43">
        <v>44938712</v>
      </c>
      <c r="L40" s="116"/>
      <c r="M40" s="43">
        <v>750000</v>
      </c>
      <c r="N40" s="109">
        <f>M40/I40</f>
        <v>375000</v>
      </c>
      <c r="O40" s="44">
        <f>N40/K40</f>
        <v>8.3446984417354913E-3</v>
      </c>
      <c r="P40" s="40"/>
      <c r="Q40" s="40" t="s">
        <v>44</v>
      </c>
      <c r="R40" s="45" t="s">
        <v>20</v>
      </c>
      <c r="S40" s="46"/>
      <c r="T40" s="46"/>
    </row>
    <row r="41" spans="1:20" s="15" customFormat="1" ht="15" customHeight="1">
      <c r="A41" s="40">
        <v>2</v>
      </c>
      <c r="B41" s="40" t="s">
        <v>65</v>
      </c>
      <c r="C41" s="40" t="s">
        <v>58</v>
      </c>
      <c r="D41" s="40" t="s">
        <v>21</v>
      </c>
      <c r="E41" s="40" t="s">
        <v>22</v>
      </c>
      <c r="F41" s="136"/>
      <c r="G41" s="41">
        <v>10000000</v>
      </c>
      <c r="H41" s="41">
        <v>1123.93</v>
      </c>
      <c r="I41" s="42" t="s">
        <v>18</v>
      </c>
      <c r="J41" s="85">
        <f>G41/I41</f>
        <v>5000000</v>
      </c>
      <c r="K41" s="43">
        <v>25364307</v>
      </c>
      <c r="L41" s="116">
        <f>J41/K41</f>
        <v>0.19712740426931435</v>
      </c>
      <c r="M41" s="43"/>
      <c r="N41" s="109"/>
      <c r="O41" s="44"/>
      <c r="P41" s="40"/>
      <c r="Q41" s="40" t="s">
        <v>19</v>
      </c>
      <c r="R41" s="45" t="s">
        <v>20</v>
      </c>
      <c r="S41" s="46"/>
      <c r="T41" s="46"/>
    </row>
    <row r="42" spans="1:20" s="15" customFormat="1" ht="15" customHeight="1">
      <c r="A42" s="40">
        <v>2</v>
      </c>
      <c r="B42" s="40" t="s">
        <v>65</v>
      </c>
      <c r="C42" s="40" t="s">
        <v>58</v>
      </c>
      <c r="D42" s="40" t="s">
        <v>67</v>
      </c>
      <c r="E42" s="40" t="s">
        <v>17</v>
      </c>
      <c r="F42" s="136"/>
      <c r="G42" s="41"/>
      <c r="H42" s="41">
        <v>38843.43</v>
      </c>
      <c r="I42" s="42" t="s">
        <v>18</v>
      </c>
      <c r="J42" s="85"/>
      <c r="K42" s="43">
        <v>211049527</v>
      </c>
      <c r="L42" s="116"/>
      <c r="M42" s="43">
        <v>70000000</v>
      </c>
      <c r="N42" s="109">
        <f>M42/I42</f>
        <v>35000000</v>
      </c>
      <c r="O42" s="44">
        <f>N42/K42</f>
        <v>0.16583785094197345</v>
      </c>
      <c r="P42" s="40"/>
      <c r="Q42" s="40" t="s">
        <v>44</v>
      </c>
      <c r="R42" s="45" t="s">
        <v>20</v>
      </c>
      <c r="S42" s="46" t="s">
        <v>23</v>
      </c>
      <c r="T42" s="46"/>
    </row>
    <row r="43" spans="1:20" s="16" customFormat="1" ht="15" customHeight="1">
      <c r="A43" s="40">
        <v>2</v>
      </c>
      <c r="B43" s="40" t="s">
        <v>65</v>
      </c>
      <c r="C43" s="40" t="s">
        <v>58</v>
      </c>
      <c r="D43" s="40" t="s">
        <v>28</v>
      </c>
      <c r="E43" s="40" t="s">
        <v>22</v>
      </c>
      <c r="F43" s="58"/>
      <c r="G43" s="41">
        <v>40000000</v>
      </c>
      <c r="H43" s="41">
        <v>18181.55</v>
      </c>
      <c r="I43" s="42" t="s">
        <v>18</v>
      </c>
      <c r="J43" s="85">
        <f t="shared" ref="J43:J49" si="4">G43/I43</f>
        <v>20000000</v>
      </c>
      <c r="K43" s="43">
        <v>37589262</v>
      </c>
      <c r="L43" s="116">
        <f t="shared" ref="L43:L51" si="5">J43/K43</f>
        <v>0.53206684398326309</v>
      </c>
      <c r="M43" s="43">
        <v>56000000</v>
      </c>
      <c r="N43" s="109">
        <f>M43/I43</f>
        <v>28000000</v>
      </c>
      <c r="O43" s="44">
        <f>N43/K43</f>
        <v>0.74489358157656838</v>
      </c>
      <c r="P43" s="47"/>
      <c r="Q43" s="40" t="s">
        <v>19</v>
      </c>
      <c r="R43" s="46" t="s">
        <v>23</v>
      </c>
      <c r="S43" s="46" t="s">
        <v>23</v>
      </c>
      <c r="T43" s="46" t="s">
        <v>23</v>
      </c>
    </row>
    <row r="44" spans="1:20" s="15" customFormat="1" ht="15" customHeight="1">
      <c r="A44" s="40">
        <v>2</v>
      </c>
      <c r="B44" s="40" t="s">
        <v>65</v>
      </c>
      <c r="C44" s="40" t="s">
        <v>58</v>
      </c>
      <c r="D44" s="40" t="s">
        <v>68</v>
      </c>
      <c r="E44" s="40" t="s">
        <v>22</v>
      </c>
      <c r="F44" s="136"/>
      <c r="G44" s="41">
        <v>10000000</v>
      </c>
      <c r="H44" s="41">
        <v>34353.67</v>
      </c>
      <c r="I44" s="42" t="s">
        <v>18</v>
      </c>
      <c r="J44" s="85">
        <f t="shared" si="4"/>
        <v>5000000</v>
      </c>
      <c r="K44" s="43">
        <v>18952038</v>
      </c>
      <c r="L44" s="116">
        <f t="shared" si="5"/>
        <v>0.26382386949625153</v>
      </c>
      <c r="M44" s="43"/>
      <c r="N44" s="109"/>
      <c r="O44" s="44"/>
      <c r="P44" s="40"/>
      <c r="Q44" s="40" t="s">
        <v>19</v>
      </c>
      <c r="R44" s="45" t="s">
        <v>20</v>
      </c>
      <c r="S44" s="40"/>
      <c r="T44" s="40"/>
    </row>
    <row r="45" spans="1:20" s="15" customFormat="1" ht="15" customHeight="1">
      <c r="A45" s="40">
        <v>2</v>
      </c>
      <c r="B45" s="40" t="s">
        <v>65</v>
      </c>
      <c r="C45" s="40" t="s">
        <v>58</v>
      </c>
      <c r="D45" s="40" t="s">
        <v>69</v>
      </c>
      <c r="E45" s="40" t="s">
        <v>17</v>
      </c>
      <c r="F45" s="136"/>
      <c r="G45" s="41">
        <v>100000000</v>
      </c>
      <c r="H45" s="41">
        <v>67.7</v>
      </c>
      <c r="I45" s="42" t="s">
        <v>18</v>
      </c>
      <c r="J45" s="85">
        <f t="shared" si="4"/>
        <v>50000000</v>
      </c>
      <c r="K45" s="48">
        <v>1397715000</v>
      </c>
      <c r="L45" s="116">
        <f t="shared" si="5"/>
        <v>3.5772671825085943E-2</v>
      </c>
      <c r="M45" s="43"/>
      <c r="N45" s="109"/>
      <c r="O45" s="44"/>
      <c r="P45" s="40"/>
      <c r="Q45" s="40" t="s">
        <v>19</v>
      </c>
      <c r="R45" s="45" t="s">
        <v>20</v>
      </c>
      <c r="S45" s="40"/>
      <c r="T45" s="40"/>
    </row>
    <row r="46" spans="1:20" s="15" customFormat="1" ht="15" customHeight="1">
      <c r="A46" s="40">
        <v>2</v>
      </c>
      <c r="B46" s="40" t="s">
        <v>65</v>
      </c>
      <c r="C46" s="40" t="s">
        <v>58</v>
      </c>
      <c r="D46" s="40" t="s">
        <v>31</v>
      </c>
      <c r="E46" s="40" t="s">
        <v>17</v>
      </c>
      <c r="F46" s="136"/>
      <c r="G46" s="41">
        <v>10000000</v>
      </c>
      <c r="H46" s="41">
        <v>36003.86</v>
      </c>
      <c r="I46" s="42" t="s">
        <v>18</v>
      </c>
      <c r="J46" s="85">
        <f t="shared" si="4"/>
        <v>5000000</v>
      </c>
      <c r="K46" s="43">
        <v>50339443</v>
      </c>
      <c r="L46" s="116">
        <f t="shared" si="5"/>
        <v>9.9325691784074771E-2</v>
      </c>
      <c r="M46" s="43"/>
      <c r="N46" s="109"/>
      <c r="O46" s="44"/>
      <c r="P46" s="40"/>
      <c r="Q46" s="40" t="s">
        <v>19</v>
      </c>
      <c r="R46" s="46" t="s">
        <v>23</v>
      </c>
      <c r="S46" s="46"/>
      <c r="T46" s="46"/>
    </row>
    <row r="47" spans="1:20" s="17" customFormat="1" ht="15" customHeight="1">
      <c r="A47" s="40">
        <v>2</v>
      </c>
      <c r="B47" s="40" t="s">
        <v>65</v>
      </c>
      <c r="C47" s="40" t="s">
        <v>58</v>
      </c>
      <c r="D47" s="40" t="s">
        <v>32</v>
      </c>
      <c r="E47" s="40" t="s">
        <v>17</v>
      </c>
      <c r="F47" s="58"/>
      <c r="G47" s="41">
        <v>3000075</v>
      </c>
      <c r="H47" s="41">
        <v>35758.129999999997</v>
      </c>
      <c r="I47" s="42" t="s">
        <v>18</v>
      </c>
      <c r="J47" s="85">
        <f t="shared" si="4"/>
        <v>1500037.5</v>
      </c>
      <c r="K47" s="43">
        <v>5047561</v>
      </c>
      <c r="L47" s="116">
        <f t="shared" si="5"/>
        <v>0.29718065814360639</v>
      </c>
      <c r="M47" s="43"/>
      <c r="N47" s="109"/>
      <c r="O47" s="44"/>
      <c r="P47" s="40"/>
      <c r="Q47" s="40" t="s">
        <v>19</v>
      </c>
      <c r="R47" s="45" t="s">
        <v>20</v>
      </c>
      <c r="S47" s="49"/>
      <c r="T47" s="49"/>
    </row>
    <row r="48" spans="1:20" s="17" customFormat="1" ht="15" customHeight="1">
      <c r="A48" s="40">
        <v>2</v>
      </c>
      <c r="B48" s="40" t="s">
        <v>65</v>
      </c>
      <c r="C48" s="40" t="s">
        <v>58</v>
      </c>
      <c r="D48" s="40" t="s">
        <v>35</v>
      </c>
      <c r="E48" s="40" t="s">
        <v>27</v>
      </c>
      <c r="F48" s="136"/>
      <c r="G48" s="41">
        <v>2000000</v>
      </c>
      <c r="H48" s="41">
        <v>12714.06</v>
      </c>
      <c r="I48" s="42" t="s">
        <v>18</v>
      </c>
      <c r="J48" s="85">
        <f t="shared" si="4"/>
        <v>1000000</v>
      </c>
      <c r="K48" s="43">
        <v>17373662</v>
      </c>
      <c r="L48" s="116">
        <f t="shared" si="5"/>
        <v>5.755838924459334E-2</v>
      </c>
      <c r="M48" s="43"/>
      <c r="N48" s="109"/>
      <c r="O48" s="44"/>
      <c r="P48" s="40"/>
      <c r="Q48" s="40" t="s">
        <v>19</v>
      </c>
      <c r="R48" s="150" t="s">
        <v>23</v>
      </c>
      <c r="S48" s="150"/>
      <c r="T48" s="40"/>
    </row>
    <row r="49" spans="1:20" s="15" customFormat="1" ht="15" customHeight="1">
      <c r="A49" s="40">
        <v>2</v>
      </c>
      <c r="B49" s="40" t="s">
        <v>65</v>
      </c>
      <c r="C49" s="40" t="s">
        <v>58</v>
      </c>
      <c r="D49" s="40" t="s">
        <v>39</v>
      </c>
      <c r="E49" s="40" t="s">
        <v>22</v>
      </c>
      <c r="F49" s="58"/>
      <c r="G49" s="41">
        <v>300000000</v>
      </c>
      <c r="H49" s="41">
        <v>37885.24</v>
      </c>
      <c r="I49" s="42" t="s">
        <v>18</v>
      </c>
      <c r="J49" s="85">
        <f t="shared" si="4"/>
        <v>150000000</v>
      </c>
      <c r="K49" s="43">
        <v>447512041</v>
      </c>
      <c r="L49" s="116">
        <f t="shared" si="5"/>
        <v>0.33518651177477482</v>
      </c>
      <c r="M49" s="43">
        <v>300000000</v>
      </c>
      <c r="N49" s="109">
        <f>M49/I49</f>
        <v>150000000</v>
      </c>
      <c r="O49" s="44">
        <f>N49/K49</f>
        <v>0.33518651177477482</v>
      </c>
      <c r="P49" s="50">
        <v>18.8</v>
      </c>
      <c r="Q49" s="40" t="s">
        <v>19</v>
      </c>
      <c r="R49" s="45" t="s">
        <v>20</v>
      </c>
      <c r="S49" s="46" t="s">
        <v>20</v>
      </c>
      <c r="T49" s="46"/>
    </row>
    <row r="50" spans="1:20" s="16" customFormat="1" ht="15" customHeight="1">
      <c r="A50" s="40">
        <v>2</v>
      </c>
      <c r="B50" s="40" t="s">
        <v>65</v>
      </c>
      <c r="C50" s="40" t="s">
        <v>58</v>
      </c>
      <c r="D50" s="40" t="s">
        <v>70</v>
      </c>
      <c r="E50" s="40" t="s">
        <v>22</v>
      </c>
      <c r="F50" s="58"/>
      <c r="G50" s="40"/>
      <c r="H50" s="41">
        <v>24052.76</v>
      </c>
      <c r="I50" s="42" t="s">
        <v>18</v>
      </c>
      <c r="J50" s="85"/>
      <c r="K50" s="43">
        <v>83132799</v>
      </c>
      <c r="L50" s="116"/>
      <c r="M50" s="109">
        <v>30000000</v>
      </c>
      <c r="N50" s="109">
        <f>M50/I50</f>
        <v>15000000</v>
      </c>
      <c r="O50" s="44">
        <f>N50/K50</f>
        <v>0.1804341990217363</v>
      </c>
      <c r="P50" s="51"/>
      <c r="Q50" s="40" t="s">
        <v>44</v>
      </c>
      <c r="R50" s="40" t="s">
        <v>23</v>
      </c>
      <c r="S50" s="40"/>
      <c r="T50" s="52"/>
    </row>
    <row r="51" spans="1:20" s="16" customFormat="1" ht="15" customHeight="1">
      <c r="A51" s="40">
        <v>2</v>
      </c>
      <c r="B51" s="40" t="s">
        <v>65</v>
      </c>
      <c r="C51" s="40" t="s">
        <v>58</v>
      </c>
      <c r="D51" s="40" t="s">
        <v>71</v>
      </c>
      <c r="E51" s="40" t="s">
        <v>43</v>
      </c>
      <c r="F51" s="136"/>
      <c r="G51" s="41">
        <v>7500000</v>
      </c>
      <c r="H51" s="53">
        <f>6239/7.497</f>
        <v>832.19954648526084</v>
      </c>
      <c r="I51" s="42" t="s">
        <v>18</v>
      </c>
      <c r="J51" s="85">
        <f>G51/I51</f>
        <v>3750000</v>
      </c>
      <c r="K51" s="43">
        <v>7507400</v>
      </c>
      <c r="L51" s="116">
        <f t="shared" si="5"/>
        <v>0.49950715294243014</v>
      </c>
      <c r="M51" s="43"/>
      <c r="N51" s="109"/>
      <c r="O51" s="44"/>
      <c r="P51" s="40"/>
      <c r="Q51" s="40" t="s">
        <v>19</v>
      </c>
      <c r="R51" s="46" t="s">
        <v>23</v>
      </c>
      <c r="S51" s="46"/>
      <c r="T51" s="46"/>
    </row>
    <row r="52" spans="1:20" s="15" customFormat="1" ht="15" customHeight="1">
      <c r="A52" s="40">
        <v>2</v>
      </c>
      <c r="B52" s="40" t="s">
        <v>65</v>
      </c>
      <c r="C52" s="40" t="s">
        <v>58</v>
      </c>
      <c r="D52" s="40" t="s">
        <v>72</v>
      </c>
      <c r="E52" s="40" t="s">
        <v>17</v>
      </c>
      <c r="F52" s="58"/>
      <c r="G52" s="41"/>
      <c r="H52" s="41">
        <v>3179.25</v>
      </c>
      <c r="I52" s="42" t="s">
        <v>18</v>
      </c>
      <c r="J52" s="85"/>
      <c r="K52" s="43">
        <v>270625568</v>
      </c>
      <c r="L52" s="116"/>
      <c r="M52" s="43">
        <v>50000000</v>
      </c>
      <c r="N52" s="109">
        <f>M52/I52</f>
        <v>25000000</v>
      </c>
      <c r="O52" s="44">
        <f>N52/K52</f>
        <v>9.2378558998534838E-2</v>
      </c>
      <c r="P52" s="51"/>
      <c r="Q52" s="40" t="s">
        <v>44</v>
      </c>
      <c r="R52" s="46" t="s">
        <v>23</v>
      </c>
      <c r="S52" s="46"/>
      <c r="T52" s="46"/>
    </row>
    <row r="53" spans="1:20" s="15" customFormat="1" ht="15" customHeight="1">
      <c r="A53" s="40">
        <v>2</v>
      </c>
      <c r="B53" s="40" t="s">
        <v>65</v>
      </c>
      <c r="C53" s="40" t="s">
        <v>58</v>
      </c>
      <c r="D53" s="40" t="s">
        <v>73</v>
      </c>
      <c r="E53" s="40" t="s">
        <v>17</v>
      </c>
      <c r="F53" s="136"/>
      <c r="G53" s="41">
        <v>1500000</v>
      </c>
      <c r="H53" s="41">
        <v>15051.67</v>
      </c>
      <c r="I53" s="42" t="s">
        <v>18</v>
      </c>
      <c r="J53" s="85">
        <f>G53/I53</f>
        <v>750000</v>
      </c>
      <c r="K53" s="43">
        <v>39309783</v>
      </c>
      <c r="L53" s="116">
        <f>J53/K53</f>
        <v>1.9079220050642356E-2</v>
      </c>
      <c r="M53" s="43"/>
      <c r="N53" s="109"/>
      <c r="O53" s="44"/>
      <c r="P53" s="40"/>
      <c r="Q53" s="40" t="s">
        <v>19</v>
      </c>
      <c r="R53" s="45" t="s">
        <v>20</v>
      </c>
      <c r="S53" s="40"/>
      <c r="T53" s="40"/>
    </row>
    <row r="54" spans="1:20" s="15" customFormat="1" ht="15" customHeight="1">
      <c r="A54" s="40">
        <v>2</v>
      </c>
      <c r="B54" s="40" t="s">
        <v>65</v>
      </c>
      <c r="C54" s="40" t="s">
        <v>58</v>
      </c>
      <c r="D54" s="40" t="s">
        <v>42</v>
      </c>
      <c r="E54" s="40" t="s">
        <v>22</v>
      </c>
      <c r="F54" s="136">
        <v>120000000</v>
      </c>
      <c r="G54" s="41">
        <v>8000000</v>
      </c>
      <c r="H54" s="41">
        <v>60084.05</v>
      </c>
      <c r="I54" s="42" t="s">
        <v>18</v>
      </c>
      <c r="J54" s="85">
        <f>G54/I54</f>
        <v>4000000</v>
      </c>
      <c r="K54" s="43">
        <v>9053300</v>
      </c>
      <c r="L54" s="116">
        <f>J54/K54</f>
        <v>0.44182784178144985</v>
      </c>
      <c r="M54" s="43"/>
      <c r="N54" s="109"/>
      <c r="O54" s="44"/>
      <c r="P54" s="40"/>
      <c r="Q54" s="40" t="s">
        <v>19</v>
      </c>
      <c r="R54" s="45" t="s">
        <v>20</v>
      </c>
      <c r="S54" s="40"/>
      <c r="T54" s="40"/>
    </row>
    <row r="55" spans="1:20" s="15" customFormat="1" ht="15" customHeight="1">
      <c r="A55" s="40">
        <v>2</v>
      </c>
      <c r="B55" s="40" t="s">
        <v>65</v>
      </c>
      <c r="C55" s="40" t="s">
        <v>58</v>
      </c>
      <c r="D55" s="40" t="s">
        <v>45</v>
      </c>
      <c r="E55" s="40" t="s">
        <v>22</v>
      </c>
      <c r="F55" s="58"/>
      <c r="G55" s="41">
        <v>120000000</v>
      </c>
      <c r="H55" s="41">
        <v>2404.7199999999998</v>
      </c>
      <c r="I55" s="42" t="s">
        <v>18</v>
      </c>
      <c r="J55" s="85">
        <f>G55/I55</f>
        <v>60000000</v>
      </c>
      <c r="K55" s="43">
        <v>126264931</v>
      </c>
      <c r="L55" s="116">
        <f>J55/K55</f>
        <v>0.47519132608562548</v>
      </c>
      <c r="M55" s="43"/>
      <c r="N55" s="109"/>
      <c r="O55" s="44"/>
      <c r="P55" s="47"/>
      <c r="Q55" s="40" t="s">
        <v>19</v>
      </c>
      <c r="R55" s="45" t="s">
        <v>23</v>
      </c>
      <c r="S55" s="40"/>
      <c r="T55" s="40"/>
    </row>
    <row r="56" spans="1:20" s="15" customFormat="1" ht="15" customHeight="1">
      <c r="A56" s="40">
        <v>2</v>
      </c>
      <c r="B56" s="40" t="s">
        <v>65</v>
      </c>
      <c r="C56" s="40" t="s">
        <v>58</v>
      </c>
      <c r="D56" s="40" t="s">
        <v>74</v>
      </c>
      <c r="E56" s="40" t="s">
        <v>17</v>
      </c>
      <c r="F56" s="58"/>
      <c r="G56" s="41"/>
      <c r="H56" s="41">
        <v>11285.31</v>
      </c>
      <c r="I56" s="42" t="s">
        <v>18</v>
      </c>
      <c r="J56" s="85"/>
      <c r="K56" s="43">
        <v>18513930</v>
      </c>
      <c r="L56" s="116"/>
      <c r="M56" s="43"/>
      <c r="N56" s="109"/>
      <c r="O56" s="44"/>
      <c r="P56" s="51"/>
      <c r="Q56" s="40" t="s">
        <v>44</v>
      </c>
      <c r="R56" s="46" t="s">
        <v>20</v>
      </c>
      <c r="S56" s="40"/>
      <c r="T56" s="46"/>
    </row>
    <row r="57" spans="1:20" s="15" customFormat="1" ht="15" customHeight="1">
      <c r="A57" s="40">
        <v>2</v>
      </c>
      <c r="B57" s="40" t="s">
        <v>65</v>
      </c>
      <c r="C57" s="40" t="s">
        <v>58</v>
      </c>
      <c r="D57" s="40" t="s">
        <v>75</v>
      </c>
      <c r="E57" s="40" t="s">
        <v>22</v>
      </c>
      <c r="F57" s="136"/>
      <c r="G57" s="41">
        <v>1000000</v>
      </c>
      <c r="H57" s="41">
        <v>35598.82</v>
      </c>
      <c r="I57" s="42" t="s">
        <v>18</v>
      </c>
      <c r="J57" s="85">
        <f t="shared" ref="J57:J63" si="6">G57/I57</f>
        <v>500000</v>
      </c>
      <c r="K57" s="43">
        <v>4207083</v>
      </c>
      <c r="L57" s="116">
        <f t="shared" ref="L57:L63" si="7">J57/K57</f>
        <v>0.11884719174782148</v>
      </c>
      <c r="M57" s="43"/>
      <c r="N57" s="109"/>
      <c r="O57" s="44"/>
      <c r="P57" s="40"/>
      <c r="Q57" s="40" t="s">
        <v>19</v>
      </c>
      <c r="R57" s="45" t="s">
        <v>20</v>
      </c>
      <c r="S57" s="40"/>
      <c r="T57" s="40"/>
    </row>
    <row r="58" spans="1:20" s="15" customFormat="1" ht="15.75" customHeight="1">
      <c r="A58" s="40">
        <v>2</v>
      </c>
      <c r="B58" s="40" t="s">
        <v>65</v>
      </c>
      <c r="C58" s="40" t="s">
        <v>58</v>
      </c>
      <c r="D58" s="40" t="s">
        <v>76</v>
      </c>
      <c r="E58" s="40" t="s">
        <v>27</v>
      </c>
      <c r="F58" s="136">
        <v>18000000</v>
      </c>
      <c r="G58" s="41">
        <v>2000000</v>
      </c>
      <c r="H58" s="41">
        <v>34742.370000000003</v>
      </c>
      <c r="I58" s="42" t="s">
        <v>18</v>
      </c>
      <c r="J58" s="85">
        <f t="shared" si="6"/>
        <v>1000000</v>
      </c>
      <c r="K58" s="43">
        <v>6855713</v>
      </c>
      <c r="L58" s="116">
        <f t="shared" si="7"/>
        <v>0.1458637489638204</v>
      </c>
      <c r="M58" s="43"/>
      <c r="N58" s="109"/>
      <c r="O58" s="44"/>
      <c r="P58" s="40"/>
      <c r="Q58" s="40" t="s">
        <v>63</v>
      </c>
      <c r="R58" s="45" t="s">
        <v>23</v>
      </c>
      <c r="S58" s="46"/>
      <c r="T58" s="46"/>
    </row>
    <row r="59" spans="1:20" s="15" customFormat="1" ht="15" customHeight="1">
      <c r="A59" s="40">
        <v>2</v>
      </c>
      <c r="B59" s="40" t="s">
        <v>65</v>
      </c>
      <c r="C59" s="40" t="s">
        <v>58</v>
      </c>
      <c r="D59" s="40" t="s">
        <v>47</v>
      </c>
      <c r="E59" s="40" t="s">
        <v>27</v>
      </c>
      <c r="F59" s="136"/>
      <c r="G59" s="41">
        <v>12800000</v>
      </c>
      <c r="H59" s="41">
        <v>4568.22</v>
      </c>
      <c r="I59" s="42" t="s">
        <v>18</v>
      </c>
      <c r="J59" s="85">
        <f t="shared" si="6"/>
        <v>6400000</v>
      </c>
      <c r="K59" s="43">
        <v>31949777</v>
      </c>
      <c r="L59" s="116">
        <f t="shared" si="7"/>
        <v>0.20031438717084005</v>
      </c>
      <c r="M59" s="43"/>
      <c r="N59" s="109"/>
      <c r="O59" s="44"/>
      <c r="P59" s="40"/>
      <c r="Q59" s="40" t="s">
        <v>19</v>
      </c>
      <c r="R59" s="45" t="s">
        <v>20</v>
      </c>
      <c r="S59" s="46"/>
      <c r="T59" s="46"/>
    </row>
    <row r="60" spans="1:20" s="15" customFormat="1" ht="15" customHeight="1">
      <c r="A60" s="40">
        <v>2</v>
      </c>
      <c r="B60" s="40" t="s">
        <v>65</v>
      </c>
      <c r="C60" s="40" t="s">
        <v>58</v>
      </c>
      <c r="D60" s="40" t="s">
        <v>48</v>
      </c>
      <c r="E60" s="40" t="s">
        <v>17</v>
      </c>
      <c r="F60" s="136"/>
      <c r="G60" s="41">
        <v>34400000</v>
      </c>
      <c r="H60" s="41">
        <v>12191.63</v>
      </c>
      <c r="I60" s="42" t="s">
        <v>18</v>
      </c>
      <c r="J60" s="85">
        <f t="shared" si="6"/>
        <v>17200000</v>
      </c>
      <c r="K60" s="43">
        <v>127575529</v>
      </c>
      <c r="L60" s="116">
        <f t="shared" si="7"/>
        <v>0.1348220942905124</v>
      </c>
      <c r="M60" s="43"/>
      <c r="N60" s="109"/>
      <c r="O60" s="44"/>
      <c r="P60" s="40"/>
      <c r="Q60" s="40" t="s">
        <v>19</v>
      </c>
      <c r="R60" s="45" t="s">
        <v>20</v>
      </c>
      <c r="S60" s="46"/>
      <c r="T60" s="46"/>
    </row>
    <row r="61" spans="1:20" s="16" customFormat="1" ht="15" customHeight="1">
      <c r="A61" s="40">
        <v>2</v>
      </c>
      <c r="B61" s="40" t="s">
        <v>65</v>
      </c>
      <c r="C61" s="40" t="s">
        <v>58</v>
      </c>
      <c r="D61" s="40" t="s">
        <v>51</v>
      </c>
      <c r="E61" s="40" t="s">
        <v>22</v>
      </c>
      <c r="F61" s="136"/>
      <c r="G61" s="41">
        <v>1500000</v>
      </c>
      <c r="H61" s="41">
        <v>462.03</v>
      </c>
      <c r="I61" s="42" t="s">
        <v>18</v>
      </c>
      <c r="J61" s="85">
        <f t="shared" si="6"/>
        <v>750000</v>
      </c>
      <c r="K61" s="43">
        <v>4917000</v>
      </c>
      <c r="L61" s="116">
        <f t="shared" si="7"/>
        <v>0.1525320317266626</v>
      </c>
      <c r="M61" s="43"/>
      <c r="N61" s="109"/>
      <c r="O61" s="44"/>
      <c r="P61" s="40"/>
      <c r="Q61" s="40" t="s">
        <v>19</v>
      </c>
      <c r="R61" s="45" t="s">
        <v>20</v>
      </c>
      <c r="S61" s="46"/>
      <c r="T61" s="46"/>
    </row>
    <row r="62" spans="1:20" s="15" customFormat="1" ht="15" customHeight="1">
      <c r="A62" s="40">
        <v>2</v>
      </c>
      <c r="B62" s="40" t="s">
        <v>65</v>
      </c>
      <c r="C62" s="40" t="s">
        <v>58</v>
      </c>
      <c r="D62" s="40" t="s">
        <v>77</v>
      </c>
      <c r="E62" s="40" t="s">
        <v>17</v>
      </c>
      <c r="F62" s="58"/>
      <c r="G62" s="41">
        <v>800000</v>
      </c>
      <c r="H62" s="41">
        <v>42042.26</v>
      </c>
      <c r="I62" s="42" t="s">
        <v>18</v>
      </c>
      <c r="J62" s="85">
        <f t="shared" si="6"/>
        <v>400000</v>
      </c>
      <c r="K62" s="54">
        <v>2083459</v>
      </c>
      <c r="L62" s="116">
        <f t="shared" si="7"/>
        <v>0.19198841925855031</v>
      </c>
      <c r="M62" s="43"/>
      <c r="N62" s="109"/>
      <c r="O62" s="44"/>
      <c r="P62" s="51"/>
      <c r="Q62" s="40" t="s">
        <v>19</v>
      </c>
      <c r="R62" s="52" t="s">
        <v>20</v>
      </c>
      <c r="S62" s="40"/>
      <c r="T62" s="52"/>
    </row>
    <row r="63" spans="1:20" s="15" customFormat="1" ht="15" customHeight="1">
      <c r="A63" s="40">
        <v>2</v>
      </c>
      <c r="B63" s="40" t="s">
        <v>65</v>
      </c>
      <c r="C63" s="40" t="s">
        <v>58</v>
      </c>
      <c r="D63" s="40" t="s">
        <v>52</v>
      </c>
      <c r="E63" s="40" t="s">
        <v>22</v>
      </c>
      <c r="F63" s="136">
        <v>48000000</v>
      </c>
      <c r="G63" s="41">
        <v>3000000</v>
      </c>
      <c r="H63" s="41">
        <v>66842.06</v>
      </c>
      <c r="I63" s="42" t="s">
        <v>18</v>
      </c>
      <c r="J63" s="85">
        <f t="shared" si="6"/>
        <v>1500000</v>
      </c>
      <c r="K63" s="43">
        <v>4246439</v>
      </c>
      <c r="L63" s="116">
        <f t="shared" si="7"/>
        <v>0.35323714764300157</v>
      </c>
      <c r="M63" s="43"/>
      <c r="N63" s="109"/>
      <c r="O63" s="44"/>
      <c r="P63" s="40"/>
      <c r="Q63" s="40" t="s">
        <v>19</v>
      </c>
      <c r="R63" s="45" t="s">
        <v>23</v>
      </c>
      <c r="S63" s="46"/>
      <c r="T63" s="46"/>
    </row>
    <row r="64" spans="1:20" s="15" customFormat="1" ht="15" customHeight="1">
      <c r="A64" s="40">
        <v>2</v>
      </c>
      <c r="B64" s="40" t="s">
        <v>65</v>
      </c>
      <c r="C64" s="40" t="s">
        <v>58</v>
      </c>
      <c r="D64" s="40" t="s">
        <v>78</v>
      </c>
      <c r="E64" s="40" t="s">
        <v>17</v>
      </c>
      <c r="F64" s="58"/>
      <c r="G64" s="41"/>
      <c r="H64" s="41">
        <v>31549.07</v>
      </c>
      <c r="I64" s="42" t="s">
        <v>18</v>
      </c>
      <c r="J64" s="85"/>
      <c r="K64" s="43">
        <v>32510453</v>
      </c>
      <c r="L64" s="116"/>
      <c r="M64" s="43">
        <v>9900000</v>
      </c>
      <c r="N64" s="109">
        <f>M64/I64</f>
        <v>4950000</v>
      </c>
      <c r="O64" s="44">
        <f>N64/K64</f>
        <v>0.15225872121806486</v>
      </c>
      <c r="P64" s="40"/>
      <c r="Q64" s="40" t="s">
        <v>44</v>
      </c>
      <c r="R64" s="45" t="s">
        <v>20</v>
      </c>
      <c r="S64" s="46"/>
      <c r="T64" s="46"/>
    </row>
    <row r="65" spans="1:20" s="15" customFormat="1" ht="15" customHeight="1">
      <c r="A65" s="40">
        <v>2</v>
      </c>
      <c r="B65" s="40" t="s">
        <v>65</v>
      </c>
      <c r="C65" s="40" t="s">
        <v>58</v>
      </c>
      <c r="D65" s="40" t="s">
        <v>79</v>
      </c>
      <c r="E65" s="40" t="s">
        <v>22</v>
      </c>
      <c r="F65" s="136"/>
      <c r="G65" s="41"/>
      <c r="H65" s="41">
        <v>50914.94</v>
      </c>
      <c r="I65" s="42" t="s">
        <v>18</v>
      </c>
      <c r="J65" s="85"/>
      <c r="K65" s="43">
        <v>2832067</v>
      </c>
      <c r="L65" s="116"/>
      <c r="M65" s="43"/>
      <c r="N65" s="109"/>
      <c r="O65" s="44"/>
      <c r="P65" s="40"/>
      <c r="Q65" s="40" t="s">
        <v>50</v>
      </c>
      <c r="R65" s="45" t="s">
        <v>20</v>
      </c>
      <c r="S65" s="46"/>
      <c r="T65" s="46"/>
    </row>
    <row r="66" spans="1:20" s="15" customFormat="1" ht="15" customHeight="1">
      <c r="A66" s="40">
        <v>2</v>
      </c>
      <c r="B66" s="40" t="s">
        <v>65</v>
      </c>
      <c r="C66" s="40" t="s">
        <v>58</v>
      </c>
      <c r="D66" s="40" t="s">
        <v>80</v>
      </c>
      <c r="E66" s="40" t="s">
        <v>22</v>
      </c>
      <c r="F66" s="58"/>
      <c r="G66" s="41">
        <v>3000000</v>
      </c>
      <c r="H66" s="41">
        <v>10463.39</v>
      </c>
      <c r="I66" s="42" t="s">
        <v>18</v>
      </c>
      <c r="J66" s="85">
        <f t="shared" ref="J66:J79" si="8">G66/I66</f>
        <v>1500000</v>
      </c>
      <c r="K66" s="43">
        <v>34268528</v>
      </c>
      <c r="L66" s="116">
        <f t="shared" ref="L66:L79" si="9">J66/K66</f>
        <v>4.3771941415166708E-2</v>
      </c>
      <c r="M66" s="43"/>
      <c r="N66" s="109"/>
      <c r="O66" s="44"/>
      <c r="P66" s="51"/>
      <c r="Q66" s="40" t="s">
        <v>19</v>
      </c>
      <c r="R66" s="46" t="s">
        <v>20</v>
      </c>
      <c r="S66" s="40"/>
      <c r="T66" s="46"/>
    </row>
    <row r="67" spans="1:20" s="16" customFormat="1" ht="15" customHeight="1">
      <c r="A67" s="40">
        <v>2</v>
      </c>
      <c r="B67" s="40" t="s">
        <v>65</v>
      </c>
      <c r="C67" s="40" t="s">
        <v>58</v>
      </c>
      <c r="D67" s="40" t="s">
        <v>55</v>
      </c>
      <c r="E67" s="40" t="s">
        <v>22</v>
      </c>
      <c r="F67" s="136"/>
      <c r="G67" s="41">
        <v>20000000</v>
      </c>
      <c r="H67" s="41">
        <v>1389.55</v>
      </c>
      <c r="I67" s="42" t="s">
        <v>18</v>
      </c>
      <c r="J67" s="85">
        <f t="shared" si="8"/>
        <v>10000000</v>
      </c>
      <c r="K67" s="43">
        <v>51709098</v>
      </c>
      <c r="L67" s="116">
        <f t="shared" si="9"/>
        <v>0.19338956560410317</v>
      </c>
      <c r="M67" s="43"/>
      <c r="N67" s="109"/>
      <c r="O67" s="44"/>
      <c r="P67" s="40"/>
      <c r="Q67" s="40" t="s">
        <v>19</v>
      </c>
      <c r="R67" s="45" t="s">
        <v>20</v>
      </c>
      <c r="S67" s="46"/>
      <c r="T67" s="46"/>
    </row>
    <row r="68" spans="1:20" s="16" customFormat="1" ht="15" customHeight="1">
      <c r="A68" s="40">
        <v>2</v>
      </c>
      <c r="B68" s="40" t="s">
        <v>65</v>
      </c>
      <c r="C68" s="40" t="s">
        <v>58</v>
      </c>
      <c r="D68" s="40" t="s">
        <v>81</v>
      </c>
      <c r="E68" s="40" t="s">
        <v>22</v>
      </c>
      <c r="F68" s="136"/>
      <c r="G68" s="41">
        <v>3000000</v>
      </c>
      <c r="H68" s="41">
        <v>56658.14</v>
      </c>
      <c r="I68" s="42" t="s">
        <v>18</v>
      </c>
      <c r="J68" s="85">
        <f t="shared" si="8"/>
        <v>1500000</v>
      </c>
      <c r="K68" s="43">
        <v>8574832</v>
      </c>
      <c r="L68" s="116">
        <f t="shared" si="9"/>
        <v>0.17493054091322138</v>
      </c>
      <c r="M68" s="43"/>
      <c r="N68" s="109"/>
      <c r="O68" s="44"/>
      <c r="P68" s="40"/>
      <c r="Q68" s="40" t="s">
        <v>19</v>
      </c>
      <c r="R68" s="45" t="s">
        <v>20</v>
      </c>
      <c r="S68" s="46"/>
      <c r="T68" s="46"/>
    </row>
    <row r="69" spans="1:20" s="15" customFormat="1" ht="15" customHeight="1">
      <c r="A69" s="40">
        <v>2</v>
      </c>
      <c r="B69" s="40" t="s">
        <v>65</v>
      </c>
      <c r="C69" s="40" t="s">
        <v>58</v>
      </c>
      <c r="D69" s="40" t="s">
        <v>56</v>
      </c>
      <c r="E69" s="40" t="s">
        <v>22</v>
      </c>
      <c r="F69" s="58"/>
      <c r="G69" s="41">
        <v>30000000</v>
      </c>
      <c r="H69" s="41">
        <v>35.35</v>
      </c>
      <c r="I69" s="42" t="s">
        <v>18</v>
      </c>
      <c r="J69" s="85">
        <f t="shared" si="8"/>
        <v>15000000</v>
      </c>
      <c r="K69" s="40">
        <v>23839303</v>
      </c>
      <c r="L69" s="116">
        <f t="shared" si="9"/>
        <v>0.62921302690770786</v>
      </c>
      <c r="M69" s="43"/>
      <c r="N69" s="109"/>
      <c r="O69" s="44"/>
      <c r="P69" s="51"/>
      <c r="Q69" s="40" t="s">
        <v>19</v>
      </c>
      <c r="R69" s="52" t="s">
        <v>20</v>
      </c>
      <c r="S69" s="40"/>
      <c r="T69" s="52"/>
    </row>
    <row r="70" spans="1:20" s="15" customFormat="1" ht="15" customHeight="1">
      <c r="A70" s="40">
        <v>2</v>
      </c>
      <c r="B70" s="40" t="s">
        <v>65</v>
      </c>
      <c r="C70" s="40" t="s">
        <v>58</v>
      </c>
      <c r="D70" s="40" t="s">
        <v>82</v>
      </c>
      <c r="E70" s="40" t="s">
        <v>17</v>
      </c>
      <c r="F70" s="58"/>
      <c r="G70" s="41">
        <v>4500000</v>
      </c>
      <c r="H70" s="41">
        <v>27932.95</v>
      </c>
      <c r="I70" s="42" t="s">
        <v>18</v>
      </c>
      <c r="J70" s="85">
        <f t="shared" si="8"/>
        <v>2250000</v>
      </c>
      <c r="K70" s="43">
        <v>83429615</v>
      </c>
      <c r="L70" s="116">
        <f t="shared" si="9"/>
        <v>2.6968840740784913E-2</v>
      </c>
      <c r="M70" s="43">
        <v>30000000</v>
      </c>
      <c r="N70" s="109">
        <f>M70/I70</f>
        <v>15000000</v>
      </c>
      <c r="O70" s="44">
        <f>N70/K70</f>
        <v>0.17979227160523276</v>
      </c>
      <c r="P70" s="51"/>
      <c r="Q70" s="40" t="s">
        <v>19</v>
      </c>
      <c r="R70" s="46" t="s">
        <v>23</v>
      </c>
      <c r="S70" s="40"/>
      <c r="T70" s="46"/>
    </row>
    <row r="71" spans="1:20" s="16" customFormat="1" ht="15" customHeight="1">
      <c r="A71" s="40">
        <v>2</v>
      </c>
      <c r="B71" s="40" t="s">
        <v>65</v>
      </c>
      <c r="C71" s="40" t="s">
        <v>58</v>
      </c>
      <c r="D71" s="40" t="s">
        <v>15</v>
      </c>
      <c r="E71" s="40" t="s">
        <v>22</v>
      </c>
      <c r="F71" s="58"/>
      <c r="G71" s="41">
        <v>40000000</v>
      </c>
      <c r="H71" s="41">
        <v>47446.5</v>
      </c>
      <c r="I71" s="42" t="s">
        <v>18</v>
      </c>
      <c r="J71" s="85">
        <f t="shared" si="8"/>
        <v>20000000</v>
      </c>
      <c r="K71" s="43">
        <v>66834405</v>
      </c>
      <c r="L71" s="116">
        <f t="shared" si="9"/>
        <v>0.29924707192351008</v>
      </c>
      <c r="M71" s="43"/>
      <c r="N71" s="109"/>
      <c r="O71" s="44"/>
      <c r="P71" s="51">
        <v>20</v>
      </c>
      <c r="Q71" s="40" t="s">
        <v>19</v>
      </c>
      <c r="R71" s="45" t="s">
        <v>20</v>
      </c>
      <c r="S71" s="46" t="s">
        <v>23</v>
      </c>
      <c r="T71" s="52" t="s">
        <v>20</v>
      </c>
    </row>
    <row r="72" spans="1:20" s="16" customFormat="1" ht="15" customHeight="1">
      <c r="A72" s="40">
        <v>2</v>
      </c>
      <c r="B72" s="40" t="s">
        <v>65</v>
      </c>
      <c r="C72" s="40" t="s">
        <v>58</v>
      </c>
      <c r="D72" s="40" t="s">
        <v>58</v>
      </c>
      <c r="E72" s="40" t="s">
        <v>22</v>
      </c>
      <c r="F72" s="136">
        <v>1950000000</v>
      </c>
      <c r="G72" s="41">
        <v>200000000</v>
      </c>
      <c r="H72" s="41">
        <v>69724.399999999994</v>
      </c>
      <c r="I72" s="42" t="s">
        <v>18</v>
      </c>
      <c r="J72" s="85">
        <f t="shared" si="8"/>
        <v>100000000</v>
      </c>
      <c r="K72" s="43">
        <v>328239523</v>
      </c>
      <c r="L72" s="116">
        <f t="shared" si="9"/>
        <v>0.3046555731193894</v>
      </c>
      <c r="M72" s="43">
        <v>400000000</v>
      </c>
      <c r="N72" s="109">
        <f>M72/I72</f>
        <v>200000000</v>
      </c>
      <c r="O72" s="44">
        <f>N72/K72</f>
        <v>0.6093111462387788</v>
      </c>
      <c r="P72" s="55">
        <v>20</v>
      </c>
      <c r="Q72" s="40" t="s">
        <v>19</v>
      </c>
      <c r="R72" s="45" t="s">
        <v>23</v>
      </c>
      <c r="S72" s="45" t="s">
        <v>23</v>
      </c>
      <c r="T72" s="46"/>
    </row>
    <row r="73" spans="1:20" s="16" customFormat="1" ht="15" customHeight="1">
      <c r="A73" s="40">
        <v>2</v>
      </c>
      <c r="B73" s="40" t="s">
        <v>65</v>
      </c>
      <c r="C73" s="40" t="s">
        <v>58</v>
      </c>
      <c r="D73" s="40" t="s">
        <v>83</v>
      </c>
      <c r="E73" s="40" t="s">
        <v>17</v>
      </c>
      <c r="F73" s="136"/>
      <c r="G73" s="84">
        <v>500000</v>
      </c>
      <c r="H73" s="41">
        <v>53815.24</v>
      </c>
      <c r="I73" s="42" t="s">
        <v>18</v>
      </c>
      <c r="J73" s="85">
        <f t="shared" si="8"/>
        <v>250000</v>
      </c>
      <c r="K73" s="43">
        <v>6944975</v>
      </c>
      <c r="L73" s="116">
        <f t="shared" si="9"/>
        <v>3.5997249810114505E-2</v>
      </c>
      <c r="M73" s="43"/>
      <c r="N73" s="109"/>
      <c r="O73" s="44"/>
      <c r="P73" s="55"/>
      <c r="Q73" s="40" t="s">
        <v>19</v>
      </c>
      <c r="R73" s="45" t="s">
        <v>20</v>
      </c>
      <c r="S73" s="45"/>
      <c r="T73" s="46"/>
    </row>
    <row r="74" spans="1:20" s="16" customFormat="1" ht="15" customHeight="1">
      <c r="A74" s="40">
        <v>2</v>
      </c>
      <c r="B74" s="40" t="s">
        <v>65</v>
      </c>
      <c r="C74" s="40" t="s">
        <v>58</v>
      </c>
      <c r="D74" s="40" t="s">
        <v>84</v>
      </c>
      <c r="E74" s="40" t="s">
        <v>17</v>
      </c>
      <c r="F74" s="136"/>
      <c r="G74" s="85">
        <v>1000000</v>
      </c>
      <c r="H74" s="41">
        <v>30477.68</v>
      </c>
      <c r="I74" s="42" t="s">
        <v>18</v>
      </c>
      <c r="J74" s="85">
        <f t="shared" si="8"/>
        <v>500000</v>
      </c>
      <c r="K74" s="43">
        <v>10101694</v>
      </c>
      <c r="L74" s="116">
        <f t="shared" si="9"/>
        <v>4.9496648779897706E-2</v>
      </c>
      <c r="M74" s="43"/>
      <c r="N74" s="109"/>
      <c r="O74" s="44"/>
      <c r="P74" s="55"/>
      <c r="Q74" s="40" t="s">
        <v>19</v>
      </c>
      <c r="R74" s="45" t="s">
        <v>23</v>
      </c>
      <c r="S74" s="45"/>
      <c r="T74" s="46"/>
    </row>
    <row r="75" spans="1:20" s="40" customFormat="1" ht="15" customHeight="1">
      <c r="A75" s="40">
        <v>2</v>
      </c>
      <c r="B75" s="40" t="s">
        <v>65</v>
      </c>
      <c r="C75" s="40" t="s">
        <v>58</v>
      </c>
      <c r="D75" s="40" t="s">
        <v>137</v>
      </c>
      <c r="E75" s="40" t="s">
        <v>133</v>
      </c>
      <c r="F75" s="136"/>
      <c r="G75" s="85">
        <v>50000000</v>
      </c>
      <c r="H75" s="41"/>
      <c r="I75" s="42" t="s">
        <v>18</v>
      </c>
      <c r="J75" s="85">
        <f t="shared" si="8"/>
        <v>25000000</v>
      </c>
      <c r="K75" s="43"/>
      <c r="L75" s="116"/>
      <c r="M75" s="43"/>
      <c r="N75" s="109"/>
      <c r="O75" s="44"/>
      <c r="P75" s="55"/>
      <c r="Q75" s="40" t="s">
        <v>19</v>
      </c>
      <c r="R75" s="46" t="s">
        <v>160</v>
      </c>
      <c r="S75" s="46" t="s">
        <v>20</v>
      </c>
      <c r="T75" s="46"/>
    </row>
    <row r="76" spans="1:20" s="5" customFormat="1" ht="15" customHeight="1">
      <c r="A76" s="24">
        <v>3</v>
      </c>
      <c r="B76" s="24" t="s">
        <v>85</v>
      </c>
      <c r="C76" s="24" t="s">
        <v>58</v>
      </c>
      <c r="D76" s="24" t="s">
        <v>28</v>
      </c>
      <c r="E76" s="24" t="s">
        <v>22</v>
      </c>
      <c r="F76" s="32"/>
      <c r="G76" s="25">
        <v>40000000</v>
      </c>
      <c r="H76" s="25">
        <v>18181.55</v>
      </c>
      <c r="I76" s="26" t="s">
        <v>18</v>
      </c>
      <c r="J76" s="81">
        <f t="shared" si="8"/>
        <v>20000000</v>
      </c>
      <c r="K76" s="27">
        <v>37589262</v>
      </c>
      <c r="L76" s="115">
        <f t="shared" si="9"/>
        <v>0.53206684398326309</v>
      </c>
      <c r="M76" s="27"/>
      <c r="N76" s="125"/>
      <c r="O76" s="28"/>
      <c r="P76" s="33"/>
      <c r="Q76" s="24" t="s">
        <v>19</v>
      </c>
      <c r="R76" s="56" t="s">
        <v>23</v>
      </c>
      <c r="S76" s="29" t="s">
        <v>20</v>
      </c>
      <c r="T76" s="30"/>
    </row>
    <row r="77" spans="1:20" s="5" customFormat="1" ht="15" customHeight="1">
      <c r="A77" s="24">
        <v>3</v>
      </c>
      <c r="B77" s="24" t="s">
        <v>85</v>
      </c>
      <c r="C77" s="24" t="s">
        <v>58</v>
      </c>
      <c r="D77" s="24" t="s">
        <v>39</v>
      </c>
      <c r="E77" s="24" t="s">
        <v>22</v>
      </c>
      <c r="F77" s="32"/>
      <c r="G77" s="25">
        <v>160000000</v>
      </c>
      <c r="H77" s="25">
        <v>37885.24</v>
      </c>
      <c r="I77" s="26" t="s">
        <v>18</v>
      </c>
      <c r="J77" s="81">
        <f t="shared" si="8"/>
        <v>80000000</v>
      </c>
      <c r="K77" s="27">
        <v>447512041</v>
      </c>
      <c r="L77" s="115">
        <f t="shared" si="9"/>
        <v>0.17876613961321322</v>
      </c>
      <c r="M77" s="27"/>
      <c r="N77" s="125"/>
      <c r="O77" s="28"/>
      <c r="P77" s="39">
        <v>25</v>
      </c>
      <c r="Q77" s="24" t="s">
        <v>19</v>
      </c>
      <c r="R77" s="29" t="s">
        <v>20</v>
      </c>
      <c r="S77" s="30"/>
      <c r="T77" s="30"/>
    </row>
    <row r="78" spans="1:20" s="5" customFormat="1" ht="15" customHeight="1">
      <c r="A78" s="24">
        <v>3</v>
      </c>
      <c r="B78" s="24" t="s">
        <v>85</v>
      </c>
      <c r="C78" s="24" t="s">
        <v>58</v>
      </c>
      <c r="D78" s="24" t="s">
        <v>42</v>
      </c>
      <c r="E78" s="24" t="s">
        <v>22</v>
      </c>
      <c r="F78" s="135">
        <v>66000000</v>
      </c>
      <c r="G78" s="25">
        <v>6000000</v>
      </c>
      <c r="H78" s="25">
        <v>60084.05</v>
      </c>
      <c r="I78" s="26" t="s">
        <v>18</v>
      </c>
      <c r="J78" s="81">
        <f t="shared" si="8"/>
        <v>3000000</v>
      </c>
      <c r="K78" s="27">
        <v>9053300</v>
      </c>
      <c r="L78" s="115">
        <f t="shared" si="9"/>
        <v>0.33137088133608739</v>
      </c>
      <c r="M78" s="27"/>
      <c r="N78" s="125"/>
      <c r="O78" s="28"/>
      <c r="P78" s="39">
        <v>12</v>
      </c>
      <c r="Q78" s="24" t="s">
        <v>19</v>
      </c>
      <c r="R78" s="30" t="s">
        <v>23</v>
      </c>
      <c r="S78" s="29" t="s">
        <v>20</v>
      </c>
      <c r="T78" s="30"/>
    </row>
    <row r="79" spans="1:20" s="5" customFormat="1" ht="15" customHeight="1">
      <c r="A79" s="24">
        <v>3</v>
      </c>
      <c r="B79" s="24" t="s">
        <v>85</v>
      </c>
      <c r="C79" s="24" t="s">
        <v>58</v>
      </c>
      <c r="D79" s="24" t="s">
        <v>45</v>
      </c>
      <c r="E79" s="24" t="s">
        <v>22</v>
      </c>
      <c r="F79" s="32"/>
      <c r="G79" s="25">
        <v>50000000</v>
      </c>
      <c r="H79" s="25">
        <v>2404.7199999999998</v>
      </c>
      <c r="I79" s="26" t="s">
        <v>18</v>
      </c>
      <c r="J79" s="81">
        <f t="shared" si="8"/>
        <v>25000000</v>
      </c>
      <c r="K79" s="27">
        <v>126264931</v>
      </c>
      <c r="L79" s="115">
        <f t="shared" si="9"/>
        <v>0.19799638586901061</v>
      </c>
      <c r="M79" s="27"/>
      <c r="N79" s="125"/>
      <c r="O79" s="28"/>
      <c r="P79" s="33"/>
      <c r="Q79" s="24" t="s">
        <v>19</v>
      </c>
      <c r="R79" s="29" t="s">
        <v>20</v>
      </c>
      <c r="S79" s="30"/>
      <c r="T79" s="30"/>
    </row>
    <row r="80" spans="1:20" s="5" customFormat="1" ht="15" customHeight="1">
      <c r="A80" s="24">
        <v>3</v>
      </c>
      <c r="B80" s="24" t="s">
        <v>85</v>
      </c>
      <c r="C80" s="24" t="s">
        <v>58</v>
      </c>
      <c r="D80" s="24" t="s">
        <v>48</v>
      </c>
      <c r="E80" s="24" t="s">
        <v>27</v>
      </c>
      <c r="F80" s="79"/>
      <c r="G80" s="25"/>
      <c r="H80" s="25">
        <v>12191.63</v>
      </c>
      <c r="I80" s="26" t="s">
        <v>18</v>
      </c>
      <c r="J80" s="81"/>
      <c r="K80" s="27">
        <v>127575529</v>
      </c>
      <c r="L80" s="115"/>
      <c r="M80" s="27">
        <v>39000000</v>
      </c>
      <c r="N80" s="125">
        <f>M80/I80</f>
        <v>19500000</v>
      </c>
      <c r="O80" s="28">
        <f>N80/K80</f>
        <v>0.15285063015494138</v>
      </c>
      <c r="P80" s="33"/>
      <c r="Q80" s="24" t="s">
        <v>44</v>
      </c>
      <c r="R80" s="29" t="s">
        <v>20</v>
      </c>
      <c r="S80" s="30"/>
      <c r="T80" s="30"/>
    </row>
    <row r="81" spans="1:20" s="5" customFormat="1" ht="15" customHeight="1">
      <c r="A81" s="24">
        <v>3</v>
      </c>
      <c r="B81" s="24" t="s">
        <v>85</v>
      </c>
      <c r="C81" s="24" t="s">
        <v>58</v>
      </c>
      <c r="D81" s="24" t="s">
        <v>79</v>
      </c>
      <c r="E81" s="24" t="s">
        <v>22</v>
      </c>
      <c r="F81" s="32"/>
      <c r="G81" s="25"/>
      <c r="H81" s="25">
        <v>50914.94</v>
      </c>
      <c r="I81" s="26" t="s">
        <v>18</v>
      </c>
      <c r="J81" s="81"/>
      <c r="K81" s="27">
        <v>2832067</v>
      </c>
      <c r="L81" s="115"/>
      <c r="M81" s="27"/>
      <c r="N81" s="125"/>
      <c r="O81" s="28"/>
      <c r="P81" s="33"/>
      <c r="Q81" s="24" t="s">
        <v>50</v>
      </c>
      <c r="R81" s="29" t="s">
        <v>23</v>
      </c>
      <c r="S81" s="30"/>
      <c r="T81" s="30"/>
    </row>
    <row r="82" spans="1:20" s="5" customFormat="1" ht="15" customHeight="1">
      <c r="A82" s="24">
        <v>3</v>
      </c>
      <c r="B82" s="24" t="s">
        <v>85</v>
      </c>
      <c r="C82" s="24" t="s">
        <v>58</v>
      </c>
      <c r="D82" s="24" t="s">
        <v>86</v>
      </c>
      <c r="E82" s="24" t="s">
        <v>22</v>
      </c>
      <c r="F82" s="79"/>
      <c r="G82" s="25"/>
      <c r="H82" s="25">
        <v>10082.14</v>
      </c>
      <c r="I82" s="26" t="s">
        <v>18</v>
      </c>
      <c r="J82" s="81"/>
      <c r="K82" s="27">
        <v>5703569</v>
      </c>
      <c r="L82" s="115"/>
      <c r="M82" s="27"/>
      <c r="N82" s="125"/>
      <c r="O82" s="28"/>
      <c r="P82" s="33"/>
      <c r="Q82" s="24" t="s">
        <v>50</v>
      </c>
      <c r="R82" s="29" t="s">
        <v>20</v>
      </c>
      <c r="S82" s="30"/>
      <c r="T82" s="30"/>
    </row>
    <row r="83" spans="1:20" s="5" customFormat="1" ht="12" customHeight="1">
      <c r="A83" s="24">
        <v>3</v>
      </c>
      <c r="B83" s="24" t="s">
        <v>85</v>
      </c>
      <c r="C83" s="24" t="s">
        <v>58</v>
      </c>
      <c r="D83" s="24" t="s">
        <v>55</v>
      </c>
      <c r="E83" s="24" t="s">
        <v>22</v>
      </c>
      <c r="F83" s="79"/>
      <c r="G83" s="25">
        <v>20000000</v>
      </c>
      <c r="H83" s="25">
        <v>1389.55</v>
      </c>
      <c r="I83" s="26" t="s">
        <v>18</v>
      </c>
      <c r="J83" s="81">
        <f t="shared" ref="J83:J88" si="10">G83/I83</f>
        <v>10000000</v>
      </c>
      <c r="K83" s="27">
        <v>51709098</v>
      </c>
      <c r="L83" s="115">
        <f t="shared" ref="L83:L88" si="11">J83/K83</f>
        <v>0.19338956560410317</v>
      </c>
      <c r="M83" s="27"/>
      <c r="N83" s="125"/>
      <c r="O83" s="28"/>
      <c r="P83" s="33"/>
      <c r="Q83" s="24" t="s">
        <v>87</v>
      </c>
      <c r="R83" s="30" t="s">
        <v>20</v>
      </c>
      <c r="S83" s="24"/>
      <c r="T83" s="30"/>
    </row>
    <row r="84" spans="1:20" s="7" customFormat="1" ht="15" customHeight="1">
      <c r="A84" s="24">
        <v>3</v>
      </c>
      <c r="B84" s="24" t="s">
        <v>85</v>
      </c>
      <c r="C84" s="24" t="s">
        <v>58</v>
      </c>
      <c r="D84" s="24" t="s">
        <v>81</v>
      </c>
      <c r="E84" s="24" t="s">
        <v>22</v>
      </c>
      <c r="F84" s="32"/>
      <c r="G84" s="25">
        <v>7500000</v>
      </c>
      <c r="H84" s="25">
        <v>56658.14</v>
      </c>
      <c r="I84" s="26" t="s">
        <v>18</v>
      </c>
      <c r="J84" s="81">
        <f t="shared" si="10"/>
        <v>3750000</v>
      </c>
      <c r="K84" s="27">
        <v>8574832</v>
      </c>
      <c r="L84" s="115">
        <f t="shared" si="11"/>
        <v>0.4373263522830535</v>
      </c>
      <c r="M84" s="27"/>
      <c r="N84" s="125"/>
      <c r="O84" s="28"/>
      <c r="P84" s="33"/>
      <c r="Q84" s="24" t="s">
        <v>19</v>
      </c>
      <c r="R84" s="30" t="s">
        <v>20</v>
      </c>
      <c r="S84" s="29" t="s">
        <v>20</v>
      </c>
      <c r="T84" s="30"/>
    </row>
    <row r="85" spans="1:20" s="5" customFormat="1" ht="15" customHeight="1">
      <c r="A85" s="24">
        <v>3</v>
      </c>
      <c r="B85" s="24" t="s">
        <v>85</v>
      </c>
      <c r="C85" s="24" t="s">
        <v>58</v>
      </c>
      <c r="D85" s="24" t="s">
        <v>15</v>
      </c>
      <c r="E85" s="24" t="s">
        <v>22</v>
      </c>
      <c r="F85" s="79"/>
      <c r="G85" s="25">
        <v>17000000</v>
      </c>
      <c r="H85" s="25">
        <v>47446.5</v>
      </c>
      <c r="I85" s="26" t="s">
        <v>18</v>
      </c>
      <c r="J85" s="81">
        <f t="shared" si="10"/>
        <v>8500000</v>
      </c>
      <c r="K85" s="27">
        <v>66834405</v>
      </c>
      <c r="L85" s="115">
        <f t="shared" si="11"/>
        <v>0.12718000556749176</v>
      </c>
      <c r="M85" s="27"/>
      <c r="N85" s="125"/>
      <c r="O85" s="28"/>
      <c r="P85" s="33"/>
      <c r="Q85" s="24" t="s">
        <v>19</v>
      </c>
      <c r="R85" s="29" t="s">
        <v>20</v>
      </c>
      <c r="S85" s="30" t="s">
        <v>23</v>
      </c>
      <c r="T85" s="56" t="s">
        <v>20</v>
      </c>
    </row>
    <row r="86" spans="1:20" s="7" customFormat="1" ht="15" customHeight="1">
      <c r="A86" s="24">
        <v>3</v>
      </c>
      <c r="B86" s="24" t="s">
        <v>85</v>
      </c>
      <c r="C86" s="24" t="s">
        <v>58</v>
      </c>
      <c r="D86" s="24" t="s">
        <v>58</v>
      </c>
      <c r="E86" s="24" t="s">
        <v>22</v>
      </c>
      <c r="F86" s="133">
        <v>1500000000</v>
      </c>
      <c r="G86" s="25">
        <v>200000000</v>
      </c>
      <c r="H86" s="25">
        <v>69724.399999999994</v>
      </c>
      <c r="I86" s="26" t="s">
        <v>18</v>
      </c>
      <c r="J86" s="81">
        <f t="shared" si="10"/>
        <v>100000000</v>
      </c>
      <c r="K86" s="27">
        <v>328239523</v>
      </c>
      <c r="L86" s="115">
        <f t="shared" si="11"/>
        <v>0.3046555731193894</v>
      </c>
      <c r="M86" s="27">
        <v>300000000</v>
      </c>
      <c r="N86" s="125">
        <f>M86/I86</f>
        <v>150000000</v>
      </c>
      <c r="O86" s="28">
        <f>N86/K86</f>
        <v>0.4569833596790841</v>
      </c>
      <c r="P86" s="39">
        <v>15</v>
      </c>
      <c r="Q86" s="24" t="s">
        <v>19</v>
      </c>
      <c r="R86" s="30" t="s">
        <v>23</v>
      </c>
      <c r="S86" s="29" t="s">
        <v>20</v>
      </c>
      <c r="T86" s="30"/>
    </row>
    <row r="87" spans="1:20" s="15" customFormat="1" ht="15" customHeight="1">
      <c r="A87" s="40">
        <v>4</v>
      </c>
      <c r="B87" s="40" t="s">
        <v>88</v>
      </c>
      <c r="C87" s="40" t="s">
        <v>58</v>
      </c>
      <c r="D87" s="40" t="s">
        <v>21</v>
      </c>
      <c r="E87" s="40" t="s">
        <v>22</v>
      </c>
      <c r="F87" s="136"/>
      <c r="G87" s="41">
        <v>51000000</v>
      </c>
      <c r="H87" s="41">
        <v>1123.93</v>
      </c>
      <c r="I87" s="42" t="s">
        <v>18</v>
      </c>
      <c r="J87" s="85">
        <f t="shared" si="10"/>
        <v>25500000</v>
      </c>
      <c r="K87" s="43">
        <v>25364307</v>
      </c>
      <c r="L87" s="116">
        <f t="shared" si="11"/>
        <v>1.0053497617735032</v>
      </c>
      <c r="M87" s="57">
        <v>10000000</v>
      </c>
      <c r="N87" s="109">
        <f>M87/I87</f>
        <v>5000000</v>
      </c>
      <c r="O87" s="44">
        <f>N87/K87</f>
        <v>0.19712740426931435</v>
      </c>
      <c r="P87" s="40"/>
      <c r="Q87" s="40" t="s">
        <v>19</v>
      </c>
      <c r="R87" s="46" t="s">
        <v>20</v>
      </c>
      <c r="S87" s="46" t="s">
        <v>23</v>
      </c>
      <c r="T87" s="40"/>
    </row>
    <row r="88" spans="1:20" s="15" customFormat="1" ht="15" customHeight="1">
      <c r="A88" s="40">
        <v>4</v>
      </c>
      <c r="B88" s="40" t="s">
        <v>88</v>
      </c>
      <c r="C88" s="40" t="s">
        <v>58</v>
      </c>
      <c r="D88" s="40" t="s">
        <v>28</v>
      </c>
      <c r="E88" s="40" t="s">
        <v>22</v>
      </c>
      <c r="F88" s="58"/>
      <c r="G88" s="41">
        <v>76000000</v>
      </c>
      <c r="H88" s="41">
        <v>18181.55</v>
      </c>
      <c r="I88" s="42" t="s">
        <v>18</v>
      </c>
      <c r="J88" s="85">
        <f t="shared" si="10"/>
        <v>38000000</v>
      </c>
      <c r="K88" s="43">
        <v>37589262</v>
      </c>
      <c r="L88" s="116">
        <f t="shared" si="11"/>
        <v>1.0109270035681999</v>
      </c>
      <c r="M88" s="43"/>
      <c r="N88" s="109"/>
      <c r="O88" s="44"/>
      <c r="P88" s="47"/>
      <c r="Q88" s="40" t="s">
        <v>19</v>
      </c>
      <c r="R88" s="46" t="s">
        <v>20</v>
      </c>
      <c r="S88" s="46"/>
      <c r="T88" s="46"/>
    </row>
    <row r="89" spans="1:20" s="15" customFormat="1" ht="15" customHeight="1">
      <c r="A89" s="40">
        <v>4</v>
      </c>
      <c r="B89" s="40" t="s">
        <v>88</v>
      </c>
      <c r="C89" s="40" t="s">
        <v>89</v>
      </c>
      <c r="D89" s="40" t="s">
        <v>39</v>
      </c>
      <c r="E89" s="40" t="s">
        <v>43</v>
      </c>
      <c r="F89" s="136"/>
      <c r="G89" s="41"/>
      <c r="H89" s="41">
        <v>37885.24</v>
      </c>
      <c r="I89" s="42" t="s">
        <v>18</v>
      </c>
      <c r="J89" s="85"/>
      <c r="K89" s="43">
        <v>447512041</v>
      </c>
      <c r="L89" s="116"/>
      <c r="M89" s="57">
        <v>200000000</v>
      </c>
      <c r="N89" s="109">
        <f>M89/I89</f>
        <v>100000000</v>
      </c>
      <c r="O89" s="44">
        <f>N89/K89</f>
        <v>0.22345767451651652</v>
      </c>
      <c r="P89" s="40"/>
      <c r="Q89" s="40" t="s">
        <v>44</v>
      </c>
      <c r="R89" s="45" t="s">
        <v>23</v>
      </c>
      <c r="S89" s="45"/>
      <c r="T89" s="40"/>
    </row>
    <row r="90" spans="1:20" s="40" customFormat="1" ht="15" customHeight="1">
      <c r="A90" s="40">
        <v>4</v>
      </c>
      <c r="B90" s="40" t="s">
        <v>88</v>
      </c>
      <c r="C90" s="40" t="s">
        <v>58</v>
      </c>
      <c r="D90" s="40" t="s">
        <v>40</v>
      </c>
      <c r="E90" s="58" t="s">
        <v>25</v>
      </c>
      <c r="F90" s="136"/>
      <c r="G90" s="41"/>
      <c r="H90" s="41">
        <v>7628.73</v>
      </c>
      <c r="I90" s="42" t="s">
        <v>18</v>
      </c>
      <c r="J90" s="85"/>
      <c r="K90" s="43">
        <v>1366417754</v>
      </c>
      <c r="L90" s="116"/>
      <c r="M90" s="57">
        <v>500000000</v>
      </c>
      <c r="N90" s="109">
        <f>M90/I90</f>
        <v>250000000</v>
      </c>
      <c r="O90" s="44">
        <f>N90/K90</f>
        <v>0.18296015202390292</v>
      </c>
      <c r="P90" s="59">
        <v>3.4</v>
      </c>
      <c r="Q90" s="40" t="s">
        <v>156</v>
      </c>
      <c r="R90" s="52" t="s">
        <v>23</v>
      </c>
      <c r="S90" s="45"/>
      <c r="T90" s="46"/>
    </row>
    <row r="91" spans="1:20" s="16" customFormat="1" ht="15" customHeight="1">
      <c r="A91" s="40">
        <v>4</v>
      </c>
      <c r="B91" s="40" t="s">
        <v>88</v>
      </c>
      <c r="C91" s="40" t="s">
        <v>89</v>
      </c>
      <c r="D91" s="40" t="s">
        <v>72</v>
      </c>
      <c r="E91" s="40" t="s">
        <v>27</v>
      </c>
      <c r="F91" s="136"/>
      <c r="G91" s="41">
        <v>50000000</v>
      </c>
      <c r="H91" s="41">
        <v>3179.25</v>
      </c>
      <c r="I91" s="42" t="s">
        <v>18</v>
      </c>
      <c r="J91" s="85">
        <f>G91/I91</f>
        <v>25000000</v>
      </c>
      <c r="K91" s="43">
        <v>270625568</v>
      </c>
      <c r="L91" s="116">
        <f>J91/K91</f>
        <v>9.2378558998534838E-2</v>
      </c>
      <c r="M91" s="57"/>
      <c r="N91" s="109"/>
      <c r="O91" s="44"/>
      <c r="P91" s="40"/>
      <c r="Q91" s="40" t="s">
        <v>19</v>
      </c>
      <c r="R91" s="45" t="s">
        <v>20</v>
      </c>
      <c r="S91" s="46" t="s">
        <v>20</v>
      </c>
      <c r="T91" s="46"/>
    </row>
    <row r="92" spans="1:20" s="15" customFormat="1" ht="15" customHeight="1">
      <c r="A92" s="40">
        <v>4</v>
      </c>
      <c r="B92" s="40" t="s">
        <v>88</v>
      </c>
      <c r="C92" s="40" t="s">
        <v>89</v>
      </c>
      <c r="D92" s="40" t="s">
        <v>48</v>
      </c>
      <c r="E92" s="40" t="s">
        <v>27</v>
      </c>
      <c r="F92" s="136"/>
      <c r="G92" s="41"/>
      <c r="H92" s="41">
        <v>12191.63</v>
      </c>
      <c r="I92" s="42" t="s">
        <v>18</v>
      </c>
      <c r="J92" s="85"/>
      <c r="K92" s="43">
        <v>127575529</v>
      </c>
      <c r="L92" s="116"/>
      <c r="M92" s="57">
        <v>10000000</v>
      </c>
      <c r="N92" s="109">
        <f>M92/I92</f>
        <v>5000000</v>
      </c>
      <c r="O92" s="44">
        <f>N92/K92</f>
        <v>3.9192469270497791E-2</v>
      </c>
      <c r="P92" s="40"/>
      <c r="Q92" s="40" t="s">
        <v>44</v>
      </c>
      <c r="R92" s="45" t="s">
        <v>23</v>
      </c>
      <c r="S92" s="60"/>
      <c r="T92" s="46"/>
    </row>
    <row r="93" spans="1:20" s="15" customFormat="1" ht="15" customHeight="1">
      <c r="A93" s="40">
        <v>4</v>
      </c>
      <c r="B93" s="40" t="s">
        <v>88</v>
      </c>
      <c r="C93" s="40" t="s">
        <v>89</v>
      </c>
      <c r="D93" s="40" t="s">
        <v>51</v>
      </c>
      <c r="E93" s="40" t="s">
        <v>22</v>
      </c>
      <c r="F93" s="136"/>
      <c r="G93" s="41">
        <v>10700000</v>
      </c>
      <c r="H93" s="41">
        <v>462.03</v>
      </c>
      <c r="I93" s="42" t="s">
        <v>18</v>
      </c>
      <c r="J93" s="85">
        <f>G93/I93</f>
        <v>5350000</v>
      </c>
      <c r="K93" s="43">
        <v>4917000</v>
      </c>
      <c r="L93" s="116">
        <f>J93/K93</f>
        <v>1.0880618263168598</v>
      </c>
      <c r="M93" s="57"/>
      <c r="N93" s="109"/>
      <c r="O93" s="44"/>
      <c r="P93" s="40"/>
      <c r="Q93" s="40" t="s">
        <v>19</v>
      </c>
      <c r="R93" s="45" t="s">
        <v>20</v>
      </c>
      <c r="S93" s="60"/>
      <c r="T93" s="46"/>
    </row>
    <row r="94" spans="1:20" s="15" customFormat="1" ht="15" customHeight="1">
      <c r="A94" s="40">
        <v>4</v>
      </c>
      <c r="B94" s="40" t="s">
        <v>88</v>
      </c>
      <c r="C94" s="40" t="s">
        <v>58</v>
      </c>
      <c r="D94" s="40" t="s">
        <v>53</v>
      </c>
      <c r="E94" s="40" t="s">
        <v>25</v>
      </c>
      <c r="F94" s="136"/>
      <c r="G94" s="41">
        <v>30000000</v>
      </c>
      <c r="H94" s="41">
        <v>4496.21</v>
      </c>
      <c r="I94" s="42" t="s">
        <v>18</v>
      </c>
      <c r="J94" s="85">
        <f>G94/I94</f>
        <v>15000000</v>
      </c>
      <c r="K94" s="43">
        <v>108116615</v>
      </c>
      <c r="L94" s="116">
        <f>J94/K94</f>
        <v>0.13873908279499872</v>
      </c>
      <c r="M94" s="61"/>
      <c r="N94" s="109"/>
      <c r="O94" s="44"/>
      <c r="P94" s="55"/>
      <c r="Q94" s="40" t="s">
        <v>19</v>
      </c>
      <c r="R94" s="45" t="s">
        <v>23</v>
      </c>
      <c r="S94" s="46"/>
      <c r="T94" s="46"/>
    </row>
    <row r="95" spans="1:20" s="15" customFormat="1" ht="15" customHeight="1">
      <c r="A95" s="40">
        <v>4</v>
      </c>
      <c r="B95" s="40" t="s">
        <v>88</v>
      </c>
      <c r="C95" s="40" t="s">
        <v>58</v>
      </c>
      <c r="D95" s="40" t="s">
        <v>15</v>
      </c>
      <c r="E95" s="40" t="s">
        <v>22</v>
      </c>
      <c r="F95" s="58"/>
      <c r="G95" s="41">
        <v>60000000</v>
      </c>
      <c r="H95" s="41">
        <v>47446.5</v>
      </c>
      <c r="I95" s="42" t="s">
        <v>18</v>
      </c>
      <c r="J95" s="85">
        <f>G95/I95</f>
        <v>30000000</v>
      </c>
      <c r="K95" s="43">
        <v>66834405</v>
      </c>
      <c r="L95" s="116">
        <f>J95/K95</f>
        <v>0.44887060788526506</v>
      </c>
      <c r="M95" s="43"/>
      <c r="N95" s="109"/>
      <c r="O95" s="44"/>
      <c r="P95" s="40"/>
      <c r="Q95" s="40" t="s">
        <v>19</v>
      </c>
      <c r="R95" s="45" t="s">
        <v>20</v>
      </c>
      <c r="S95" s="60"/>
      <c r="T95" s="46"/>
    </row>
    <row r="96" spans="1:20" s="16" customFormat="1" ht="15" customHeight="1">
      <c r="A96" s="40">
        <v>4</v>
      </c>
      <c r="B96" s="40" t="s">
        <v>88</v>
      </c>
      <c r="C96" s="40" t="s">
        <v>58</v>
      </c>
      <c r="D96" s="40" t="s">
        <v>58</v>
      </c>
      <c r="E96" s="40" t="s">
        <v>22</v>
      </c>
      <c r="F96" s="136">
        <v>1660000000</v>
      </c>
      <c r="G96" s="41">
        <v>110000000</v>
      </c>
      <c r="H96" s="41">
        <v>69724.399999999994</v>
      </c>
      <c r="I96" s="42" t="s">
        <v>18</v>
      </c>
      <c r="J96" s="85">
        <f>G96/I96</f>
        <v>55000000</v>
      </c>
      <c r="K96" s="43">
        <v>328239523</v>
      </c>
      <c r="L96" s="116">
        <f>J96/K96</f>
        <v>0.16756056521566418</v>
      </c>
      <c r="M96" s="43"/>
      <c r="N96" s="109"/>
      <c r="O96" s="44"/>
      <c r="P96" s="55">
        <v>16</v>
      </c>
      <c r="Q96" s="40" t="s">
        <v>90</v>
      </c>
      <c r="R96" s="45" t="s">
        <v>20</v>
      </c>
      <c r="S96" s="46" t="s">
        <v>20</v>
      </c>
      <c r="T96" s="46"/>
    </row>
    <row r="97" spans="1:20" s="5" customFormat="1" ht="15" customHeight="1">
      <c r="A97" s="24">
        <v>5</v>
      </c>
      <c r="B97" s="24" t="s">
        <v>91</v>
      </c>
      <c r="C97" s="24" t="s">
        <v>92</v>
      </c>
      <c r="D97" s="24" t="s">
        <v>93</v>
      </c>
      <c r="E97" s="32" t="s">
        <v>38</v>
      </c>
      <c r="F97" s="32"/>
      <c r="G97" s="25"/>
      <c r="H97" s="25">
        <v>2351.7600000000002</v>
      </c>
      <c r="I97" s="26" t="s">
        <v>18</v>
      </c>
      <c r="J97" s="81"/>
      <c r="K97" s="27">
        <v>43053054</v>
      </c>
      <c r="L97" s="115"/>
      <c r="M97" s="27"/>
      <c r="N97" s="125"/>
      <c r="O97" s="28"/>
      <c r="P97" s="62" t="s">
        <v>94</v>
      </c>
      <c r="Q97" s="24" t="s">
        <v>50</v>
      </c>
      <c r="R97" s="30" t="s">
        <v>20</v>
      </c>
      <c r="S97" s="24"/>
      <c r="T97" s="30"/>
    </row>
    <row r="98" spans="1:20" s="5" customFormat="1" ht="15" customHeight="1">
      <c r="A98" s="24">
        <v>5</v>
      </c>
      <c r="B98" s="24" t="s">
        <v>91</v>
      </c>
      <c r="C98" s="24" t="s">
        <v>92</v>
      </c>
      <c r="D98" s="24" t="s">
        <v>16</v>
      </c>
      <c r="E98" s="24" t="s">
        <v>17</v>
      </c>
      <c r="F98" s="32"/>
      <c r="G98" s="25">
        <v>25000000</v>
      </c>
      <c r="H98" s="25">
        <v>39178.769999999997</v>
      </c>
      <c r="I98" s="26" t="s">
        <v>18</v>
      </c>
      <c r="J98" s="81">
        <f t="shared" ref="J98:J103" si="12">G98/I98</f>
        <v>12500000</v>
      </c>
      <c r="K98" s="27">
        <v>44938712</v>
      </c>
      <c r="L98" s="115">
        <f t="shared" ref="L98:L103" si="13">J98/K98</f>
        <v>0.27815661472451636</v>
      </c>
      <c r="M98" s="27"/>
      <c r="N98" s="125"/>
      <c r="O98" s="28"/>
      <c r="P98" s="63">
        <v>3</v>
      </c>
      <c r="Q98" s="24" t="s">
        <v>19</v>
      </c>
      <c r="R98" s="29" t="s">
        <v>23</v>
      </c>
      <c r="S98" s="64"/>
      <c r="T98" s="65"/>
    </row>
    <row r="99" spans="1:20" s="5" customFormat="1" ht="15" customHeight="1">
      <c r="A99" s="24">
        <v>5</v>
      </c>
      <c r="B99" s="24" t="s">
        <v>91</v>
      </c>
      <c r="C99" s="24" t="s">
        <v>92</v>
      </c>
      <c r="D99" s="24" t="s">
        <v>95</v>
      </c>
      <c r="E99" s="32" t="s">
        <v>38</v>
      </c>
      <c r="F99" s="32"/>
      <c r="G99" s="25">
        <v>2600000</v>
      </c>
      <c r="H99" s="25">
        <v>15507.2</v>
      </c>
      <c r="I99" s="26" t="s">
        <v>18</v>
      </c>
      <c r="J99" s="81">
        <f t="shared" si="12"/>
        <v>1300000</v>
      </c>
      <c r="K99" s="27">
        <v>11513100</v>
      </c>
      <c r="L99" s="115">
        <f t="shared" si="13"/>
        <v>0.11291485351469197</v>
      </c>
      <c r="M99" s="27"/>
      <c r="N99" s="125"/>
      <c r="O99" s="28"/>
      <c r="P99" s="63">
        <v>3</v>
      </c>
      <c r="Q99" s="24" t="s">
        <v>19</v>
      </c>
      <c r="R99" s="30" t="s">
        <v>20</v>
      </c>
      <c r="S99" s="24"/>
      <c r="T99" s="30"/>
    </row>
    <row r="100" spans="1:20" s="5" customFormat="1" ht="14.25" customHeight="1">
      <c r="A100" s="24">
        <v>5</v>
      </c>
      <c r="B100" s="24" t="s">
        <v>91</v>
      </c>
      <c r="C100" s="24" t="s">
        <v>92</v>
      </c>
      <c r="D100" s="24" t="s">
        <v>26</v>
      </c>
      <c r="E100" s="24" t="s">
        <v>27</v>
      </c>
      <c r="F100" s="32"/>
      <c r="G100" s="25">
        <v>50000000</v>
      </c>
      <c r="H100" s="25">
        <v>38843.43</v>
      </c>
      <c r="I100" s="26" t="s">
        <v>18</v>
      </c>
      <c r="J100" s="81">
        <f t="shared" si="12"/>
        <v>25000000</v>
      </c>
      <c r="K100" s="27">
        <v>211049527</v>
      </c>
      <c r="L100" s="115">
        <f t="shared" si="13"/>
        <v>0.11845560781569532</v>
      </c>
      <c r="M100" s="27"/>
      <c r="N100" s="125"/>
      <c r="O100" s="28"/>
      <c r="P100" s="63">
        <v>3</v>
      </c>
      <c r="Q100" s="24" t="s">
        <v>19</v>
      </c>
      <c r="R100" s="29" t="s">
        <v>20</v>
      </c>
      <c r="S100" s="66" t="s">
        <v>96</v>
      </c>
      <c r="T100" s="30"/>
    </row>
    <row r="101" spans="1:20" s="5" customFormat="1">
      <c r="A101" s="24">
        <v>5</v>
      </c>
      <c r="B101" s="24" t="s">
        <v>91</v>
      </c>
      <c r="C101" s="24" t="s">
        <v>92</v>
      </c>
      <c r="D101" s="24" t="s">
        <v>36</v>
      </c>
      <c r="E101" s="32" t="s">
        <v>25</v>
      </c>
      <c r="F101" s="32"/>
      <c r="G101" s="25">
        <v>25000000</v>
      </c>
      <c r="H101" s="25">
        <v>1492.35</v>
      </c>
      <c r="I101" s="26" t="s">
        <v>18</v>
      </c>
      <c r="J101" s="81">
        <f t="shared" si="12"/>
        <v>12500000</v>
      </c>
      <c r="K101" s="35">
        <v>100388073</v>
      </c>
      <c r="L101" s="115">
        <f t="shared" si="13"/>
        <v>0.1245167839809018</v>
      </c>
      <c r="M101" s="27"/>
      <c r="N101" s="125"/>
      <c r="O101" s="28"/>
      <c r="P101" s="62" t="s">
        <v>94</v>
      </c>
      <c r="Q101" s="24" t="s">
        <v>19</v>
      </c>
      <c r="R101" s="29" t="s">
        <v>20</v>
      </c>
      <c r="S101" s="66" t="s">
        <v>96</v>
      </c>
      <c r="T101" s="30"/>
    </row>
    <row r="102" spans="1:20" s="7" customFormat="1" ht="14.5" customHeight="1">
      <c r="A102" s="24">
        <v>5</v>
      </c>
      <c r="B102" s="24" t="s">
        <v>91</v>
      </c>
      <c r="C102" s="24" t="s">
        <v>92</v>
      </c>
      <c r="D102" s="24" t="s">
        <v>97</v>
      </c>
      <c r="E102" s="32" t="s">
        <v>38</v>
      </c>
      <c r="F102" s="32"/>
      <c r="G102" s="25">
        <v>100000000</v>
      </c>
      <c r="H102" s="25">
        <v>7628.73</v>
      </c>
      <c r="I102" s="26" t="s">
        <v>18</v>
      </c>
      <c r="J102" s="81">
        <f t="shared" si="12"/>
        <v>50000000</v>
      </c>
      <c r="K102" s="27">
        <v>1366417754</v>
      </c>
      <c r="L102" s="115">
        <f t="shared" si="13"/>
        <v>3.6592030404780589E-2</v>
      </c>
      <c r="M102" s="27"/>
      <c r="N102" s="125"/>
      <c r="O102" s="28"/>
      <c r="P102" s="62" t="s">
        <v>94</v>
      </c>
      <c r="Q102" s="24" t="s">
        <v>19</v>
      </c>
      <c r="R102" s="29" t="s">
        <v>20</v>
      </c>
      <c r="S102" s="29"/>
      <c r="T102" s="30"/>
    </row>
    <row r="103" spans="1:20" s="5" customFormat="1">
      <c r="A103" s="24">
        <v>5</v>
      </c>
      <c r="B103" s="24" t="s">
        <v>91</v>
      </c>
      <c r="C103" s="24" t="s">
        <v>92</v>
      </c>
      <c r="D103" s="24" t="s">
        <v>98</v>
      </c>
      <c r="E103" s="24" t="s">
        <v>17</v>
      </c>
      <c r="F103" s="32"/>
      <c r="G103" s="25">
        <v>2000000</v>
      </c>
      <c r="H103" s="25">
        <v>11285.31</v>
      </c>
      <c r="I103" s="26" t="s">
        <v>18</v>
      </c>
      <c r="J103" s="81">
        <f t="shared" si="12"/>
        <v>1000000</v>
      </c>
      <c r="K103" s="27">
        <v>18513930</v>
      </c>
      <c r="L103" s="115">
        <f t="shared" si="13"/>
        <v>5.401338343614781E-2</v>
      </c>
      <c r="M103" s="27">
        <v>3000000</v>
      </c>
      <c r="N103" s="125">
        <f>M103/I103</f>
        <v>1500000</v>
      </c>
      <c r="O103" s="28">
        <f>N103/K103</f>
        <v>8.1020075154221716E-2</v>
      </c>
      <c r="P103" s="62" t="s">
        <v>94</v>
      </c>
      <c r="Q103" s="24" t="s">
        <v>19</v>
      </c>
      <c r="R103" s="29" t="s">
        <v>20</v>
      </c>
      <c r="S103" s="66"/>
      <c r="T103" s="30"/>
    </row>
    <row r="104" spans="1:20" s="5" customFormat="1">
      <c r="A104" s="24">
        <v>5</v>
      </c>
      <c r="B104" s="24" t="s">
        <v>91</v>
      </c>
      <c r="C104" s="24" t="s">
        <v>92</v>
      </c>
      <c r="D104" s="24" t="s">
        <v>47</v>
      </c>
      <c r="E104" s="24" t="s">
        <v>27</v>
      </c>
      <c r="F104" s="32"/>
      <c r="G104" s="25"/>
      <c r="H104" s="25">
        <v>4568.22</v>
      </c>
      <c r="I104" s="26" t="s">
        <v>18</v>
      </c>
      <c r="J104" s="81"/>
      <c r="K104" s="27">
        <v>31949777</v>
      </c>
      <c r="L104" s="115"/>
      <c r="M104" s="27">
        <v>6400000</v>
      </c>
      <c r="N104" s="125">
        <f>M104/I104</f>
        <v>3200000</v>
      </c>
      <c r="O104" s="28">
        <f>N104/K104</f>
        <v>0.10015719358542002</v>
      </c>
      <c r="P104" s="62" t="s">
        <v>94</v>
      </c>
      <c r="Q104" s="24" t="s">
        <v>149</v>
      </c>
      <c r="R104" s="29" t="s">
        <v>23</v>
      </c>
      <c r="S104" s="66"/>
      <c r="T104" s="30"/>
    </row>
    <row r="105" spans="1:20" s="5" customFormat="1">
      <c r="A105" s="24">
        <v>5</v>
      </c>
      <c r="B105" s="24" t="s">
        <v>91</v>
      </c>
      <c r="C105" s="24" t="s">
        <v>92</v>
      </c>
      <c r="D105" s="24" t="s">
        <v>48</v>
      </c>
      <c r="E105" s="24" t="s">
        <v>17</v>
      </c>
      <c r="F105" s="32"/>
      <c r="G105" s="25">
        <v>32000000</v>
      </c>
      <c r="H105" s="25">
        <v>12191.63</v>
      </c>
      <c r="I105" s="26" t="s">
        <v>18</v>
      </c>
      <c r="J105" s="81">
        <f>G105/I105</f>
        <v>16000000</v>
      </c>
      <c r="K105" s="27">
        <v>127575529</v>
      </c>
      <c r="L105" s="115">
        <f>J105/K105</f>
        <v>0.12541590166559294</v>
      </c>
      <c r="M105" s="27"/>
      <c r="N105" s="125"/>
      <c r="O105" s="28"/>
      <c r="P105" s="39">
        <v>3</v>
      </c>
      <c r="Q105" s="24" t="s">
        <v>19</v>
      </c>
      <c r="R105" s="29" t="s">
        <v>20</v>
      </c>
      <c r="S105" s="66" t="s">
        <v>96</v>
      </c>
      <c r="T105" s="30"/>
    </row>
    <row r="106" spans="1:20" s="5" customFormat="1" ht="15" customHeight="1">
      <c r="A106" s="24">
        <v>5</v>
      </c>
      <c r="B106" s="24" t="s">
        <v>91</v>
      </c>
      <c r="C106" s="24" t="s">
        <v>92</v>
      </c>
      <c r="D106" s="24" t="s">
        <v>99</v>
      </c>
      <c r="E106" s="32" t="s">
        <v>38</v>
      </c>
      <c r="F106" s="32"/>
      <c r="G106" s="25">
        <v>25000000</v>
      </c>
      <c r="H106" s="25">
        <v>9148.09</v>
      </c>
      <c r="I106" s="26" t="s">
        <v>18</v>
      </c>
      <c r="J106" s="81">
        <f>G106/I106</f>
        <v>12500000</v>
      </c>
      <c r="K106" s="27">
        <v>28608710</v>
      </c>
      <c r="L106" s="115">
        <f>J106/K106</f>
        <v>0.43692987205644712</v>
      </c>
      <c r="M106" s="27"/>
      <c r="N106" s="125"/>
      <c r="O106" s="28"/>
      <c r="P106" s="29" t="s">
        <v>94</v>
      </c>
      <c r="Q106" s="24" t="s">
        <v>19</v>
      </c>
      <c r="R106" s="29" t="s">
        <v>20</v>
      </c>
      <c r="S106" s="66" t="s">
        <v>96</v>
      </c>
      <c r="T106" s="30"/>
    </row>
    <row r="107" spans="1:20" s="5" customFormat="1" ht="15" customHeight="1">
      <c r="A107" s="24">
        <v>5</v>
      </c>
      <c r="B107" s="24" t="s">
        <v>91</v>
      </c>
      <c r="C107" s="24" t="s">
        <v>92</v>
      </c>
      <c r="D107" s="24" t="s">
        <v>100</v>
      </c>
      <c r="E107" s="24" t="s">
        <v>22</v>
      </c>
      <c r="F107" s="32"/>
      <c r="G107" s="25"/>
      <c r="H107" s="25">
        <v>10463.39</v>
      </c>
      <c r="I107" s="26" t="s">
        <v>18</v>
      </c>
      <c r="J107" s="81"/>
      <c r="K107" s="27">
        <v>34268528</v>
      </c>
      <c r="L107" s="115"/>
      <c r="M107" s="27"/>
      <c r="N107" s="125"/>
      <c r="O107" s="28"/>
      <c r="P107" s="29" t="s">
        <v>94</v>
      </c>
      <c r="Q107" s="24" t="s">
        <v>50</v>
      </c>
      <c r="R107" s="29" t="s">
        <v>20</v>
      </c>
      <c r="S107" s="29"/>
      <c r="T107" s="30"/>
    </row>
    <row r="108" spans="1:20" s="5" customFormat="1" ht="15" customHeight="1">
      <c r="A108" s="24">
        <v>5</v>
      </c>
      <c r="B108" s="24" t="s">
        <v>91</v>
      </c>
      <c r="C108" s="24" t="s">
        <v>92</v>
      </c>
      <c r="D108" s="24" t="s">
        <v>83</v>
      </c>
      <c r="E108" s="24" t="s">
        <v>17</v>
      </c>
      <c r="F108" s="32"/>
      <c r="G108" s="25">
        <v>2000000</v>
      </c>
      <c r="H108" s="25">
        <v>53815.24</v>
      </c>
      <c r="I108" s="26" t="s">
        <v>18</v>
      </c>
      <c r="J108" s="81">
        <f>G108/I108</f>
        <v>1000000</v>
      </c>
      <c r="K108" s="27">
        <v>6944975</v>
      </c>
      <c r="L108" s="115">
        <f>J108/K108</f>
        <v>0.14398899924045802</v>
      </c>
      <c r="M108" s="27"/>
      <c r="N108" s="125"/>
      <c r="O108" s="28"/>
      <c r="P108" s="62" t="s">
        <v>94</v>
      </c>
      <c r="Q108" s="24" t="s">
        <v>19</v>
      </c>
      <c r="R108" s="30" t="s">
        <v>20</v>
      </c>
      <c r="S108" s="24"/>
      <c r="T108" s="30"/>
    </row>
    <row r="109" spans="1:20" s="7" customFormat="1" ht="15" customHeight="1">
      <c r="A109" s="24">
        <v>5</v>
      </c>
      <c r="B109" s="24" t="s">
        <v>91</v>
      </c>
      <c r="C109" s="24" t="s">
        <v>92</v>
      </c>
      <c r="D109" s="24" t="s">
        <v>101</v>
      </c>
      <c r="E109" s="32" t="s">
        <v>25</v>
      </c>
      <c r="F109" s="32"/>
      <c r="G109" s="25">
        <v>35000000</v>
      </c>
      <c r="H109" s="25">
        <v>2323.84</v>
      </c>
      <c r="I109" s="26" t="s">
        <v>18</v>
      </c>
      <c r="J109" s="81">
        <f>G109/I109</f>
        <v>17500000</v>
      </c>
      <c r="K109" s="27">
        <v>33580650</v>
      </c>
      <c r="L109" s="115">
        <f>J109/K109</f>
        <v>0.52113345036501679</v>
      </c>
      <c r="M109" s="27"/>
      <c r="N109" s="125"/>
      <c r="O109" s="28"/>
      <c r="P109" s="62" t="s">
        <v>94</v>
      </c>
      <c r="Q109" s="24" t="s">
        <v>19</v>
      </c>
      <c r="R109" s="29" t="s">
        <v>20</v>
      </c>
      <c r="S109" s="64"/>
      <c r="T109" s="30"/>
    </row>
    <row r="110" spans="1:20" s="7" customFormat="1" ht="15" customHeight="1">
      <c r="A110" s="24">
        <v>5</v>
      </c>
      <c r="B110" s="24" t="s">
        <v>91</v>
      </c>
      <c r="C110" s="24" t="s">
        <v>92</v>
      </c>
      <c r="D110" s="24" t="s">
        <v>102</v>
      </c>
      <c r="E110" s="24" t="s">
        <v>17</v>
      </c>
      <c r="F110" s="32"/>
      <c r="G110" s="25">
        <v>10000000</v>
      </c>
      <c r="H110" s="25">
        <v>4143.03</v>
      </c>
      <c r="I110" s="26" t="s">
        <v>18</v>
      </c>
      <c r="J110" s="81">
        <f>G110/I110</f>
        <v>5000000</v>
      </c>
      <c r="K110" s="27">
        <v>28515829</v>
      </c>
      <c r="L110" s="115">
        <f>J110/K110</f>
        <v>0.1753412113672024</v>
      </c>
      <c r="M110" s="27"/>
      <c r="N110" s="125"/>
      <c r="O110" s="28"/>
      <c r="P110" s="39">
        <v>3</v>
      </c>
      <c r="Q110" s="24" t="s">
        <v>19</v>
      </c>
      <c r="R110" s="29" t="s">
        <v>23</v>
      </c>
      <c r="S110" s="64"/>
      <c r="T110" s="30"/>
    </row>
    <row r="111" spans="1:20" s="7" customFormat="1" ht="15" customHeight="1">
      <c r="A111" s="24">
        <v>5</v>
      </c>
      <c r="B111" s="24" t="s">
        <v>91</v>
      </c>
      <c r="C111" s="24" t="s">
        <v>92</v>
      </c>
      <c r="D111" s="24" t="s">
        <v>103</v>
      </c>
      <c r="E111" s="32" t="s">
        <v>25</v>
      </c>
      <c r="F111" s="32"/>
      <c r="G111" s="25">
        <v>50000000</v>
      </c>
      <c r="H111" s="25">
        <v>15.63</v>
      </c>
      <c r="I111" s="26" t="s">
        <v>18</v>
      </c>
      <c r="J111" s="81">
        <f>G111/I111</f>
        <v>25000000</v>
      </c>
      <c r="K111" s="27">
        <v>96462106</v>
      </c>
      <c r="L111" s="115">
        <f>J111/K111</f>
        <v>0.25916912906711781</v>
      </c>
      <c r="M111" s="27">
        <v>100000000</v>
      </c>
      <c r="N111" s="125">
        <f>M111/I111</f>
        <v>50000000</v>
      </c>
      <c r="O111" s="28">
        <f>N111/K111</f>
        <v>0.51833825813423562</v>
      </c>
      <c r="P111" s="62" t="s">
        <v>94</v>
      </c>
      <c r="Q111" s="24" t="s">
        <v>63</v>
      </c>
      <c r="R111" s="29" t="s">
        <v>20</v>
      </c>
      <c r="S111" s="24"/>
      <c r="T111" s="65"/>
    </row>
    <row r="112" spans="1:20" s="7" customFormat="1" ht="15" customHeight="1">
      <c r="A112" s="24">
        <v>5</v>
      </c>
      <c r="B112" s="24" t="s">
        <v>91</v>
      </c>
      <c r="C112" s="24" t="s">
        <v>92</v>
      </c>
      <c r="D112" s="24" t="s">
        <v>60</v>
      </c>
      <c r="E112" s="32" t="s">
        <v>38</v>
      </c>
      <c r="F112" s="137">
        <v>21000000</v>
      </c>
      <c r="G112" s="25"/>
      <c r="H112" s="25">
        <v>29502.59</v>
      </c>
      <c r="I112" s="26" t="s">
        <v>18</v>
      </c>
      <c r="J112" s="81"/>
      <c r="K112" s="27">
        <v>5168185</v>
      </c>
      <c r="L112" s="115"/>
      <c r="M112" s="27"/>
      <c r="N112" s="125"/>
      <c r="O112" s="28"/>
      <c r="P112" s="62" t="s">
        <v>94</v>
      </c>
      <c r="Q112" s="24" t="s">
        <v>104</v>
      </c>
      <c r="R112" s="29" t="s">
        <v>20</v>
      </c>
      <c r="S112" s="24"/>
      <c r="T112" s="65"/>
    </row>
    <row r="113" spans="1:20" s="15" customFormat="1" ht="15" customHeight="1">
      <c r="A113" s="40">
        <v>6</v>
      </c>
      <c r="B113" s="40" t="s">
        <v>105</v>
      </c>
      <c r="C113" s="40" t="s">
        <v>106</v>
      </c>
      <c r="D113" s="40" t="s">
        <v>28</v>
      </c>
      <c r="E113" s="40" t="s">
        <v>22</v>
      </c>
      <c r="F113" s="58"/>
      <c r="G113" s="41">
        <v>38000000</v>
      </c>
      <c r="H113" s="41">
        <v>18181.55</v>
      </c>
      <c r="I113" s="42" t="s">
        <v>107</v>
      </c>
      <c r="J113" s="85">
        <f>G113/I113</f>
        <v>38000000</v>
      </c>
      <c r="K113" s="43">
        <v>37589262</v>
      </c>
      <c r="L113" s="116">
        <f>J113/K113</f>
        <v>1.0109270035681999</v>
      </c>
      <c r="M113" s="43"/>
      <c r="N113" s="109"/>
      <c r="O113" s="44"/>
      <c r="P113" s="47"/>
      <c r="Q113" s="40" t="s">
        <v>19</v>
      </c>
      <c r="R113" s="45" t="s">
        <v>23</v>
      </c>
      <c r="S113" s="46"/>
      <c r="T113" s="46"/>
    </row>
    <row r="114" spans="1:20" s="15" customFormat="1" ht="15" customHeight="1">
      <c r="A114" s="40">
        <v>6</v>
      </c>
      <c r="B114" s="40" t="s">
        <v>105</v>
      </c>
      <c r="C114" s="40" t="s">
        <v>106</v>
      </c>
      <c r="D114" s="40" t="s">
        <v>29</v>
      </c>
      <c r="E114" s="40" t="s">
        <v>22</v>
      </c>
      <c r="F114" s="58"/>
      <c r="G114" s="41">
        <v>4000000</v>
      </c>
      <c r="H114" s="41">
        <v>34353.67</v>
      </c>
      <c r="I114" s="42" t="s">
        <v>107</v>
      </c>
      <c r="J114" s="85">
        <f>G114/I114</f>
        <v>4000000</v>
      </c>
      <c r="K114" s="43">
        <v>18952038</v>
      </c>
      <c r="L114" s="116">
        <f>J114/K114</f>
        <v>0.21105909559700123</v>
      </c>
      <c r="M114" s="43"/>
      <c r="N114" s="109"/>
      <c r="O114" s="44"/>
      <c r="P114" s="47"/>
      <c r="Q114" s="40" t="s">
        <v>19</v>
      </c>
      <c r="R114" s="45" t="s">
        <v>20</v>
      </c>
      <c r="S114" s="46"/>
      <c r="T114" s="46"/>
    </row>
    <row r="115" spans="1:20" s="15" customFormat="1" ht="15" customHeight="1">
      <c r="A115" s="40">
        <v>6</v>
      </c>
      <c r="B115" s="40" t="s">
        <v>105</v>
      </c>
      <c r="C115" s="40" t="s">
        <v>106</v>
      </c>
      <c r="D115" s="40" t="s">
        <v>31</v>
      </c>
      <c r="E115" s="40" t="s">
        <v>17</v>
      </c>
      <c r="F115" s="58"/>
      <c r="G115" s="41">
        <v>9000000</v>
      </c>
      <c r="H115" s="41">
        <v>36003.86</v>
      </c>
      <c r="I115" s="42" t="s">
        <v>107</v>
      </c>
      <c r="J115" s="85">
        <f>G115/I115</f>
        <v>9000000</v>
      </c>
      <c r="K115" s="43">
        <v>50339443</v>
      </c>
      <c r="L115" s="116">
        <f>J115/K115</f>
        <v>0.17878624521133457</v>
      </c>
      <c r="M115" s="43"/>
      <c r="N115" s="109"/>
      <c r="O115" s="44"/>
      <c r="P115" s="47"/>
      <c r="Q115" s="40" t="s">
        <v>19</v>
      </c>
      <c r="R115" s="46" t="s">
        <v>20</v>
      </c>
      <c r="S115" s="40"/>
      <c r="T115" s="46"/>
    </row>
    <row r="116" spans="1:20" s="15" customFormat="1" ht="15" customHeight="1">
      <c r="A116" s="40">
        <v>6</v>
      </c>
      <c r="B116" s="40" t="s">
        <v>105</v>
      </c>
      <c r="C116" s="40" t="s">
        <v>106</v>
      </c>
      <c r="D116" s="40" t="s">
        <v>108</v>
      </c>
      <c r="E116" s="40" t="s">
        <v>109</v>
      </c>
      <c r="F116" s="58"/>
      <c r="G116" s="41">
        <v>500000000</v>
      </c>
      <c r="H116" s="41"/>
      <c r="I116" s="42" t="s">
        <v>107</v>
      </c>
      <c r="J116" s="85">
        <f>G116/I116</f>
        <v>500000000</v>
      </c>
      <c r="K116" s="43"/>
      <c r="L116" s="116"/>
      <c r="M116" s="43"/>
      <c r="N116" s="109"/>
      <c r="O116" s="44"/>
      <c r="P116" s="47"/>
      <c r="Q116" s="40" t="s">
        <v>19</v>
      </c>
      <c r="R116" s="45" t="s">
        <v>20</v>
      </c>
      <c r="S116" s="46"/>
      <c r="T116" s="46"/>
    </row>
    <row r="117" spans="1:20" s="15" customFormat="1" ht="15" customHeight="1">
      <c r="A117" s="40">
        <v>6</v>
      </c>
      <c r="B117" s="40" t="s">
        <v>105</v>
      </c>
      <c r="C117" s="40" t="s">
        <v>106</v>
      </c>
      <c r="D117" s="40" t="s">
        <v>39</v>
      </c>
      <c r="E117" s="40" t="s">
        <v>22</v>
      </c>
      <c r="F117" s="58"/>
      <c r="G117" s="41">
        <v>200000000</v>
      </c>
      <c r="H117" s="41">
        <v>37885.24</v>
      </c>
      <c r="I117" s="42" t="s">
        <v>107</v>
      </c>
      <c r="J117" s="85">
        <f>G117/I117</f>
        <v>200000000</v>
      </c>
      <c r="K117" s="43">
        <v>447512041</v>
      </c>
      <c r="L117" s="116">
        <f>J117/K117</f>
        <v>0.44691534903303304</v>
      </c>
      <c r="M117" s="43">
        <v>200000000</v>
      </c>
      <c r="N117" s="109">
        <f>M117/I117</f>
        <v>200000000</v>
      </c>
      <c r="O117" s="44">
        <f>N117/K117</f>
        <v>0.44691534903303304</v>
      </c>
      <c r="P117" s="47"/>
      <c r="Q117" s="40" t="s">
        <v>19</v>
      </c>
      <c r="R117" s="45" t="s">
        <v>20</v>
      </c>
      <c r="S117" s="46"/>
      <c r="T117" s="46"/>
    </row>
    <row r="118" spans="1:20" s="15" customFormat="1" ht="15" customHeight="1">
      <c r="A118" s="40">
        <v>6</v>
      </c>
      <c r="B118" s="40" t="s">
        <v>105</v>
      </c>
      <c r="C118" s="40" t="s">
        <v>106</v>
      </c>
      <c r="D118" s="40" t="s">
        <v>48</v>
      </c>
      <c r="E118" s="40" t="s">
        <v>17</v>
      </c>
      <c r="F118" s="58"/>
      <c r="G118" s="41"/>
      <c r="H118" s="41">
        <v>12191.63</v>
      </c>
      <c r="I118" s="42" t="s">
        <v>107</v>
      </c>
      <c r="J118" s="85"/>
      <c r="K118" s="43">
        <v>127575529</v>
      </c>
      <c r="L118" s="116"/>
      <c r="M118" s="43">
        <v>22000000</v>
      </c>
      <c r="N118" s="109">
        <f>M118/I118</f>
        <v>22000000</v>
      </c>
      <c r="O118" s="44">
        <f>N118/K118</f>
        <v>0.17244686479019028</v>
      </c>
      <c r="P118" s="47"/>
      <c r="Q118" s="40" t="s">
        <v>44</v>
      </c>
      <c r="R118" s="45" t="s">
        <v>23</v>
      </c>
      <c r="S118" s="52"/>
      <c r="T118" s="52"/>
    </row>
    <row r="119" spans="1:20" s="15" customFormat="1" ht="15" customHeight="1">
      <c r="A119" s="40">
        <v>6</v>
      </c>
      <c r="B119" s="40" t="s">
        <v>105</v>
      </c>
      <c r="C119" s="40" t="s">
        <v>106</v>
      </c>
      <c r="D119" s="40" t="s">
        <v>51</v>
      </c>
      <c r="E119" s="40" t="s">
        <v>22</v>
      </c>
      <c r="F119" s="58"/>
      <c r="G119" s="41">
        <v>2000000</v>
      </c>
      <c r="H119" s="41">
        <v>462.03</v>
      </c>
      <c r="I119" s="42" t="s">
        <v>107</v>
      </c>
      <c r="J119" s="85">
        <f t="shared" ref="J119:J132" si="14">G119/I119</f>
        <v>2000000</v>
      </c>
      <c r="K119" s="43">
        <v>4917000</v>
      </c>
      <c r="L119" s="116">
        <f>J119/K119</f>
        <v>0.40675208460443357</v>
      </c>
      <c r="M119" s="43">
        <v>3000000</v>
      </c>
      <c r="N119" s="109">
        <f>M119/I119</f>
        <v>3000000</v>
      </c>
      <c r="O119" s="44">
        <f>N119/K119</f>
        <v>0.61012812690665041</v>
      </c>
      <c r="P119" s="47"/>
      <c r="Q119" s="40" t="s">
        <v>19</v>
      </c>
      <c r="R119" s="45" t="s">
        <v>20</v>
      </c>
      <c r="S119" s="46"/>
      <c r="T119" s="46"/>
    </row>
    <row r="120" spans="1:20" s="15" customFormat="1" ht="15" customHeight="1">
      <c r="A120" s="40">
        <v>6</v>
      </c>
      <c r="B120" s="40" t="s">
        <v>105</v>
      </c>
      <c r="C120" s="40" t="s">
        <v>106</v>
      </c>
      <c r="D120" s="40" t="s">
        <v>110</v>
      </c>
      <c r="E120" s="40" t="s">
        <v>22</v>
      </c>
      <c r="F120" s="58"/>
      <c r="G120" s="41">
        <v>6000000</v>
      </c>
      <c r="H120" s="41">
        <v>1389.55</v>
      </c>
      <c r="I120" s="42" t="s">
        <v>107</v>
      </c>
      <c r="J120" s="85">
        <f t="shared" si="14"/>
        <v>6000000</v>
      </c>
      <c r="K120" s="43">
        <v>51709098</v>
      </c>
      <c r="L120" s="116">
        <f>J120/K120</f>
        <v>0.1160337393624619</v>
      </c>
      <c r="M120" s="43"/>
      <c r="N120" s="109"/>
      <c r="O120" s="44"/>
      <c r="P120" s="47"/>
      <c r="Q120" s="40" t="s">
        <v>19</v>
      </c>
      <c r="R120" s="45" t="s">
        <v>20</v>
      </c>
      <c r="S120" s="46" t="s">
        <v>20</v>
      </c>
      <c r="T120" s="46"/>
    </row>
    <row r="121" spans="1:20" s="15" customFormat="1" ht="15" customHeight="1">
      <c r="A121" s="40">
        <v>6</v>
      </c>
      <c r="B121" s="40" t="s">
        <v>105</v>
      </c>
      <c r="C121" s="40" t="s">
        <v>106</v>
      </c>
      <c r="D121" s="40" t="s">
        <v>15</v>
      </c>
      <c r="E121" s="40" t="s">
        <v>22</v>
      </c>
      <c r="F121" s="58"/>
      <c r="G121" s="41">
        <v>30000000</v>
      </c>
      <c r="H121" s="41">
        <v>47446.5</v>
      </c>
      <c r="I121" s="42" t="s">
        <v>107</v>
      </c>
      <c r="J121" s="85">
        <f t="shared" si="14"/>
        <v>30000000</v>
      </c>
      <c r="K121" s="43">
        <v>66834405</v>
      </c>
      <c r="L121" s="116">
        <f>J121/K121</f>
        <v>0.44887060788526506</v>
      </c>
      <c r="M121" s="43">
        <v>22000000</v>
      </c>
      <c r="N121" s="109">
        <f>M121/I121</f>
        <v>22000000</v>
      </c>
      <c r="O121" s="44">
        <f>N121/K121</f>
        <v>0.32917177911586104</v>
      </c>
      <c r="P121" s="47"/>
      <c r="Q121" s="40" t="s">
        <v>19</v>
      </c>
      <c r="R121" s="45" t="s">
        <v>20</v>
      </c>
      <c r="S121" s="46"/>
      <c r="T121" s="46"/>
    </row>
    <row r="122" spans="1:20" s="16" customFormat="1" ht="15" customHeight="1">
      <c r="A122" s="40">
        <v>6</v>
      </c>
      <c r="B122" s="40" t="s">
        <v>105</v>
      </c>
      <c r="C122" s="40" t="s">
        <v>106</v>
      </c>
      <c r="D122" s="40" t="s">
        <v>58</v>
      </c>
      <c r="E122" s="40" t="s">
        <v>22</v>
      </c>
      <c r="F122" s="136">
        <v>1000000000</v>
      </c>
      <c r="G122" s="41">
        <v>100000000</v>
      </c>
      <c r="H122" s="41">
        <v>69724.399999999994</v>
      </c>
      <c r="I122" s="42" t="s">
        <v>107</v>
      </c>
      <c r="J122" s="85">
        <f t="shared" si="14"/>
        <v>100000000</v>
      </c>
      <c r="K122" s="43">
        <v>328239523</v>
      </c>
      <c r="L122" s="116">
        <f>J122/K122</f>
        <v>0.3046555731193894</v>
      </c>
      <c r="M122" s="43">
        <v>200000000</v>
      </c>
      <c r="N122" s="109">
        <f>M122/I122</f>
        <v>200000000</v>
      </c>
      <c r="O122" s="44">
        <f>N122/K122</f>
        <v>0.6093111462387788</v>
      </c>
      <c r="P122" s="55">
        <v>10</v>
      </c>
      <c r="Q122" s="40" t="s">
        <v>19</v>
      </c>
      <c r="R122" s="46" t="s">
        <v>23</v>
      </c>
      <c r="S122" s="46"/>
      <c r="T122" s="46"/>
    </row>
    <row r="123" spans="1:20" s="40" customFormat="1" ht="15" customHeight="1">
      <c r="A123" s="40">
        <v>6</v>
      </c>
      <c r="B123" s="40" t="s">
        <v>105</v>
      </c>
      <c r="C123" s="40" t="s">
        <v>106</v>
      </c>
      <c r="D123" s="40" t="s">
        <v>137</v>
      </c>
      <c r="E123" s="40" t="s">
        <v>133</v>
      </c>
      <c r="F123" s="136"/>
      <c r="G123" s="41">
        <v>120000000</v>
      </c>
      <c r="H123" s="41"/>
      <c r="I123" s="42" t="s">
        <v>107</v>
      </c>
      <c r="J123" s="85">
        <f>G123/I123</f>
        <v>120000000</v>
      </c>
      <c r="K123" s="43"/>
      <c r="L123" s="116"/>
      <c r="M123" s="43"/>
      <c r="N123" s="109"/>
      <c r="O123" s="44"/>
      <c r="P123" s="55"/>
      <c r="Q123" s="40" t="s">
        <v>19</v>
      </c>
      <c r="R123" s="46" t="s">
        <v>160</v>
      </c>
      <c r="S123" s="46" t="s">
        <v>20</v>
      </c>
      <c r="T123" s="46"/>
    </row>
    <row r="124" spans="1:20" s="5" customFormat="1" ht="15" customHeight="1">
      <c r="A124" s="24">
        <v>7</v>
      </c>
      <c r="B124" s="24" t="s">
        <v>111</v>
      </c>
      <c r="C124" s="24" t="s">
        <v>112</v>
      </c>
      <c r="D124" s="24" t="s">
        <v>28</v>
      </c>
      <c r="E124" s="24" t="s">
        <v>22</v>
      </c>
      <c r="F124" s="79"/>
      <c r="G124" s="25">
        <v>72000000</v>
      </c>
      <c r="H124" s="25">
        <v>18181.55</v>
      </c>
      <c r="I124" s="26" t="s">
        <v>18</v>
      </c>
      <c r="J124" s="81">
        <f t="shared" si="14"/>
        <v>36000000</v>
      </c>
      <c r="K124" s="27">
        <v>37589262</v>
      </c>
      <c r="L124" s="115">
        <f>J124/K124</f>
        <v>0.95772031916987355</v>
      </c>
      <c r="M124" s="27"/>
      <c r="N124" s="125"/>
      <c r="O124" s="28"/>
      <c r="P124" s="24"/>
      <c r="Q124" s="24" t="s">
        <v>19</v>
      </c>
      <c r="R124" s="29" t="s">
        <v>20</v>
      </c>
      <c r="S124" s="64"/>
      <c r="T124" s="30"/>
    </row>
    <row r="125" spans="1:20" s="5" customFormat="1" ht="15" customHeight="1">
      <c r="A125" s="24">
        <v>7</v>
      </c>
      <c r="B125" s="24" t="s">
        <v>111</v>
      </c>
      <c r="C125" s="24" t="s">
        <v>112</v>
      </c>
      <c r="D125" s="24" t="s">
        <v>108</v>
      </c>
      <c r="E125" s="24" t="s">
        <v>34</v>
      </c>
      <c r="F125" s="79"/>
      <c r="G125" s="25">
        <v>200000000</v>
      </c>
      <c r="H125" s="25"/>
      <c r="I125" s="26" t="s">
        <v>18</v>
      </c>
      <c r="J125" s="81">
        <f t="shared" si="14"/>
        <v>100000000</v>
      </c>
      <c r="K125" s="27"/>
      <c r="L125" s="115"/>
      <c r="M125" s="27"/>
      <c r="N125" s="125"/>
      <c r="O125" s="28"/>
      <c r="P125" s="24"/>
      <c r="Q125" s="24" t="s">
        <v>19</v>
      </c>
      <c r="R125" s="29" t="s">
        <v>20</v>
      </c>
      <c r="S125" s="64"/>
      <c r="T125" s="30"/>
    </row>
    <row r="126" spans="1:20" s="5" customFormat="1" ht="15" customHeight="1">
      <c r="A126" s="24">
        <v>7</v>
      </c>
      <c r="B126" s="24" t="s">
        <v>111</v>
      </c>
      <c r="C126" s="24" t="s">
        <v>112</v>
      </c>
      <c r="D126" s="24" t="s">
        <v>39</v>
      </c>
      <c r="E126" s="24" t="s">
        <v>22</v>
      </c>
      <c r="F126" s="79"/>
      <c r="G126" s="25">
        <v>300000000</v>
      </c>
      <c r="H126" s="25">
        <v>37885.24</v>
      </c>
      <c r="I126" s="26" t="s">
        <v>18</v>
      </c>
      <c r="J126" s="81">
        <f t="shared" si="14"/>
        <v>150000000</v>
      </c>
      <c r="K126" s="27">
        <v>447512041</v>
      </c>
      <c r="L126" s="115">
        <f t="shared" ref="L126:L132" si="15">J126/K126</f>
        <v>0.33518651177477482</v>
      </c>
      <c r="M126" s="27"/>
      <c r="N126" s="125"/>
      <c r="O126" s="28"/>
      <c r="P126" s="24">
        <v>11.8</v>
      </c>
      <c r="Q126" s="24" t="s">
        <v>19</v>
      </c>
      <c r="R126" s="29" t="s">
        <v>20</v>
      </c>
      <c r="S126" s="64"/>
      <c r="T126" s="30"/>
    </row>
    <row r="127" spans="1:20" s="5" customFormat="1" ht="15" customHeight="1">
      <c r="A127" s="24">
        <v>7</v>
      </c>
      <c r="B127" s="24" t="s">
        <v>111</v>
      </c>
      <c r="C127" s="24" t="s">
        <v>112</v>
      </c>
      <c r="D127" s="24" t="s">
        <v>15</v>
      </c>
      <c r="E127" s="24" t="s">
        <v>22</v>
      </c>
      <c r="F127" s="79"/>
      <c r="G127" s="25">
        <v>60000000</v>
      </c>
      <c r="H127" s="25">
        <v>47446.5</v>
      </c>
      <c r="I127" s="26" t="s">
        <v>18</v>
      </c>
      <c r="J127" s="81">
        <f t="shared" si="14"/>
        <v>30000000</v>
      </c>
      <c r="K127" s="27">
        <v>66834405</v>
      </c>
      <c r="L127" s="115">
        <f t="shared" si="15"/>
        <v>0.44887060788526506</v>
      </c>
      <c r="M127" s="27"/>
      <c r="N127" s="125"/>
      <c r="O127" s="28"/>
      <c r="P127" s="24"/>
      <c r="Q127" s="24" t="s">
        <v>19</v>
      </c>
      <c r="R127" s="29" t="s">
        <v>20</v>
      </c>
      <c r="S127" s="64"/>
      <c r="T127" s="30"/>
    </row>
    <row r="128" spans="1:20" s="5" customFormat="1" ht="15" customHeight="1">
      <c r="A128" s="24">
        <v>7</v>
      </c>
      <c r="B128" s="24" t="s">
        <v>111</v>
      </c>
      <c r="C128" s="24" t="s">
        <v>112</v>
      </c>
      <c r="D128" s="24" t="s">
        <v>58</v>
      </c>
      <c r="E128" s="24" t="s">
        <v>22</v>
      </c>
      <c r="F128" s="135">
        <v>2100000000</v>
      </c>
      <c r="G128" s="25">
        <v>100000000</v>
      </c>
      <c r="H128" s="25">
        <v>69724.399999999994</v>
      </c>
      <c r="I128" s="26" t="s">
        <v>18</v>
      </c>
      <c r="J128" s="81">
        <f t="shared" si="14"/>
        <v>50000000</v>
      </c>
      <c r="K128" s="27">
        <v>328239523</v>
      </c>
      <c r="L128" s="115">
        <f t="shared" si="15"/>
        <v>0.1523277865596947</v>
      </c>
      <c r="M128" s="27">
        <v>500000000</v>
      </c>
      <c r="N128" s="125">
        <f>M128/I128</f>
        <v>250000000</v>
      </c>
      <c r="O128" s="28">
        <f>N128/K128</f>
        <v>0.7616389327984735</v>
      </c>
      <c r="P128" s="24"/>
      <c r="Q128" s="24" t="s">
        <v>155</v>
      </c>
      <c r="R128" s="29" t="s">
        <v>20</v>
      </c>
      <c r="S128" s="30"/>
      <c r="T128" s="30"/>
    </row>
    <row r="129" spans="1:20" s="16" customFormat="1" ht="15" customHeight="1">
      <c r="A129" s="40">
        <v>8</v>
      </c>
      <c r="B129" s="40" t="s">
        <v>113</v>
      </c>
      <c r="C129" s="40" t="s">
        <v>114</v>
      </c>
      <c r="D129" s="40" t="s">
        <v>26</v>
      </c>
      <c r="E129" s="40" t="s">
        <v>17</v>
      </c>
      <c r="F129" s="138">
        <v>90000000</v>
      </c>
      <c r="G129" s="41">
        <v>100000000</v>
      </c>
      <c r="H129" s="41">
        <v>38843.43</v>
      </c>
      <c r="I129" s="42" t="s">
        <v>18</v>
      </c>
      <c r="J129" s="85">
        <f t="shared" si="14"/>
        <v>50000000</v>
      </c>
      <c r="K129" s="43">
        <v>211049527</v>
      </c>
      <c r="L129" s="116">
        <f t="shared" si="15"/>
        <v>0.23691121563139064</v>
      </c>
      <c r="M129" s="43"/>
      <c r="N129" s="109"/>
      <c r="O129" s="44"/>
      <c r="P129" s="59">
        <v>10.3</v>
      </c>
      <c r="Q129" s="40" t="s">
        <v>19</v>
      </c>
      <c r="R129" s="45" t="s">
        <v>23</v>
      </c>
      <c r="S129" s="46" t="s">
        <v>20</v>
      </c>
      <c r="T129" s="46"/>
    </row>
    <row r="130" spans="1:20" s="15" customFormat="1" ht="15" customHeight="1">
      <c r="A130" s="40">
        <v>8</v>
      </c>
      <c r="B130" s="40" t="s">
        <v>113</v>
      </c>
      <c r="C130" s="40" t="s">
        <v>114</v>
      </c>
      <c r="D130" s="40" t="s">
        <v>68</v>
      </c>
      <c r="E130" s="40" t="s">
        <v>22</v>
      </c>
      <c r="F130" s="139"/>
      <c r="G130" s="41">
        <v>60000000</v>
      </c>
      <c r="H130" s="41">
        <v>34353.67</v>
      </c>
      <c r="I130" s="42" t="s">
        <v>18</v>
      </c>
      <c r="J130" s="85">
        <f t="shared" si="14"/>
        <v>30000000</v>
      </c>
      <c r="K130" s="43">
        <v>18952038</v>
      </c>
      <c r="L130" s="116">
        <f t="shared" si="15"/>
        <v>1.5829432169775093</v>
      </c>
      <c r="M130" s="43"/>
      <c r="N130" s="109"/>
      <c r="O130" s="44"/>
      <c r="P130" s="40"/>
      <c r="Q130" s="40" t="s">
        <v>19</v>
      </c>
      <c r="R130" s="45" t="s">
        <v>23</v>
      </c>
      <c r="S130" s="46" t="s">
        <v>20</v>
      </c>
      <c r="T130" s="46"/>
    </row>
    <row r="131" spans="1:20" s="15" customFormat="1" ht="15" customHeight="1">
      <c r="A131" s="40">
        <v>8</v>
      </c>
      <c r="B131" s="40" t="s">
        <v>113</v>
      </c>
      <c r="C131" s="40" t="s">
        <v>114</v>
      </c>
      <c r="D131" s="67" t="s">
        <v>115</v>
      </c>
      <c r="E131" s="67" t="s">
        <v>43</v>
      </c>
      <c r="F131" s="105"/>
      <c r="G131" s="68">
        <v>7500000</v>
      </c>
      <c r="H131" s="53">
        <f>6239/7.497</f>
        <v>832.19954648526084</v>
      </c>
      <c r="I131" s="67">
        <v>2</v>
      </c>
      <c r="J131" s="147">
        <f t="shared" si="14"/>
        <v>3750000</v>
      </c>
      <c r="K131" s="57">
        <v>7507400</v>
      </c>
      <c r="L131" s="117">
        <f t="shared" si="15"/>
        <v>0.49950715294243014</v>
      </c>
      <c r="M131" s="57"/>
      <c r="N131" s="126"/>
      <c r="O131" s="67"/>
      <c r="P131" s="40"/>
      <c r="Q131" s="40" t="s">
        <v>19</v>
      </c>
      <c r="R131" s="45" t="s">
        <v>23</v>
      </c>
      <c r="S131" s="46"/>
      <c r="T131" s="46"/>
    </row>
    <row r="132" spans="1:20" s="15" customFormat="1" ht="15" customHeight="1">
      <c r="A132" s="40">
        <v>8</v>
      </c>
      <c r="B132" s="40" t="s">
        <v>113</v>
      </c>
      <c r="C132" s="40" t="s">
        <v>114</v>
      </c>
      <c r="D132" s="40" t="s">
        <v>41</v>
      </c>
      <c r="E132" s="40" t="s">
        <v>17</v>
      </c>
      <c r="F132" s="58"/>
      <c r="G132" s="41">
        <v>125500000</v>
      </c>
      <c r="H132" s="41">
        <v>3179.25</v>
      </c>
      <c r="I132" s="42" t="s">
        <v>18</v>
      </c>
      <c r="J132" s="85">
        <f t="shared" si="14"/>
        <v>62750000</v>
      </c>
      <c r="K132" s="43">
        <v>270625568</v>
      </c>
      <c r="L132" s="116">
        <f t="shared" si="15"/>
        <v>0.23187018308632243</v>
      </c>
      <c r="M132" s="43"/>
      <c r="N132" s="109"/>
      <c r="O132" s="44"/>
      <c r="P132" s="59">
        <v>13.6</v>
      </c>
      <c r="Q132" s="40" t="s">
        <v>19</v>
      </c>
      <c r="R132" s="45" t="s">
        <v>23</v>
      </c>
      <c r="S132" s="45"/>
      <c r="T132" s="45"/>
    </row>
    <row r="133" spans="1:20" s="16" customFormat="1" ht="15" customHeight="1">
      <c r="A133" s="40">
        <v>8</v>
      </c>
      <c r="B133" s="40" t="s">
        <v>113</v>
      </c>
      <c r="C133" s="40" t="s">
        <v>114</v>
      </c>
      <c r="D133" s="40" t="s">
        <v>48</v>
      </c>
      <c r="E133" s="40" t="s">
        <v>27</v>
      </c>
      <c r="F133" s="136"/>
      <c r="G133" s="41"/>
      <c r="H133" s="41">
        <v>12191.63</v>
      </c>
      <c r="I133" s="42" t="s">
        <v>18</v>
      </c>
      <c r="J133" s="85"/>
      <c r="K133" s="43">
        <v>127575529</v>
      </c>
      <c r="L133" s="116"/>
      <c r="M133" s="43">
        <v>35000000</v>
      </c>
      <c r="N133" s="109">
        <f>M133/I133</f>
        <v>17500000</v>
      </c>
      <c r="O133" s="44">
        <f>N133/K133</f>
        <v>0.13717364244674227</v>
      </c>
      <c r="P133" s="40"/>
      <c r="Q133" s="40" t="s">
        <v>44</v>
      </c>
      <c r="R133" s="45" t="s">
        <v>20</v>
      </c>
      <c r="S133" s="40"/>
      <c r="T133" s="46"/>
    </row>
    <row r="134" spans="1:20" s="40" customFormat="1" ht="15" customHeight="1">
      <c r="A134" s="69">
        <v>8</v>
      </c>
      <c r="B134" s="69" t="s">
        <v>113</v>
      </c>
      <c r="C134" s="69" t="s">
        <v>114</v>
      </c>
      <c r="D134" s="69" t="s">
        <v>53</v>
      </c>
      <c r="E134" s="105" t="s">
        <v>25</v>
      </c>
      <c r="F134" s="70" t="s">
        <v>96</v>
      </c>
      <c r="G134" s="157">
        <v>25000000</v>
      </c>
      <c r="H134" s="41">
        <v>4496.21</v>
      </c>
      <c r="I134" s="69">
        <v>2</v>
      </c>
      <c r="J134" s="158">
        <f>G134/I134</f>
        <v>12500000</v>
      </c>
      <c r="K134" s="71">
        <v>108116615</v>
      </c>
      <c r="L134" s="118"/>
      <c r="M134" s="110"/>
      <c r="N134" s="110"/>
      <c r="O134" s="73"/>
      <c r="P134" s="69" t="s">
        <v>96</v>
      </c>
      <c r="Q134" s="40" t="s">
        <v>63</v>
      </c>
      <c r="R134" s="45" t="s">
        <v>23</v>
      </c>
      <c r="S134" s="46" t="s">
        <v>20</v>
      </c>
      <c r="T134" s="159"/>
    </row>
    <row r="135" spans="1:20" s="15" customFormat="1" ht="15" customHeight="1">
      <c r="A135" s="69">
        <v>8</v>
      </c>
      <c r="B135" s="69" t="s">
        <v>113</v>
      </c>
      <c r="C135" s="69" t="s">
        <v>114</v>
      </c>
      <c r="D135" s="69" t="s">
        <v>57</v>
      </c>
      <c r="E135" s="108" t="s">
        <v>17</v>
      </c>
      <c r="F135" s="70"/>
      <c r="G135" s="72">
        <v>2000000</v>
      </c>
      <c r="H135" s="41">
        <v>157.46</v>
      </c>
      <c r="I135" s="69">
        <v>2</v>
      </c>
      <c r="J135" s="148">
        <v>1000000</v>
      </c>
      <c r="K135" s="71">
        <v>69625582</v>
      </c>
      <c r="L135" s="119">
        <v>0.01</v>
      </c>
      <c r="M135" s="107" t="s">
        <v>96</v>
      </c>
      <c r="N135" s="107" t="s">
        <v>96</v>
      </c>
      <c r="O135" s="69" t="s">
        <v>96</v>
      </c>
      <c r="P135" s="69" t="s">
        <v>96</v>
      </c>
      <c r="Q135" s="40" t="s">
        <v>19</v>
      </c>
      <c r="R135" s="45" t="s">
        <v>20</v>
      </c>
      <c r="S135" s="40"/>
      <c r="T135" s="45"/>
    </row>
    <row r="136" spans="1:20" s="15" customFormat="1" ht="15" customHeight="1">
      <c r="A136" s="69">
        <v>8</v>
      </c>
      <c r="B136" s="69" t="s">
        <v>113</v>
      </c>
      <c r="C136" s="69" t="s">
        <v>114</v>
      </c>
      <c r="D136" s="69" t="s">
        <v>82</v>
      </c>
      <c r="E136" s="105" t="s">
        <v>17</v>
      </c>
      <c r="F136" s="70" t="s">
        <v>96</v>
      </c>
      <c r="G136" s="72">
        <v>50000000</v>
      </c>
      <c r="H136" s="41">
        <v>27932.95</v>
      </c>
      <c r="I136" s="69">
        <v>2</v>
      </c>
      <c r="J136" s="148">
        <v>25000000</v>
      </c>
      <c r="K136" s="71">
        <v>83429615</v>
      </c>
      <c r="L136" s="119">
        <v>0.3</v>
      </c>
      <c r="M136" s="107"/>
      <c r="N136" s="107" t="s">
        <v>96</v>
      </c>
      <c r="O136" s="69" t="s">
        <v>96</v>
      </c>
      <c r="P136" s="69" t="s">
        <v>96</v>
      </c>
      <c r="Q136" s="40" t="s">
        <v>19</v>
      </c>
      <c r="R136" s="45" t="s">
        <v>23</v>
      </c>
      <c r="S136" s="46" t="s">
        <v>20</v>
      </c>
      <c r="T136" s="45"/>
    </row>
    <row r="137" spans="1:20" s="16" customFormat="1" ht="15" customHeight="1">
      <c r="A137" s="69">
        <v>8</v>
      </c>
      <c r="B137" s="69" t="s">
        <v>113</v>
      </c>
      <c r="C137" s="69" t="s">
        <v>114</v>
      </c>
      <c r="D137" s="69" t="s">
        <v>116</v>
      </c>
      <c r="E137" s="105" t="s">
        <v>38</v>
      </c>
      <c r="F137" s="70"/>
      <c r="G137" s="72">
        <v>1800000</v>
      </c>
      <c r="H137" s="74">
        <v>26874.959999999999</v>
      </c>
      <c r="I137" s="69">
        <v>2</v>
      </c>
      <c r="J137" s="148">
        <f>G137/I137</f>
        <v>900000</v>
      </c>
      <c r="K137" s="71">
        <v>44385155</v>
      </c>
      <c r="L137" s="119">
        <f>J137/K137</f>
        <v>2.0277049837946943E-2</v>
      </c>
      <c r="M137" s="110">
        <v>3200000</v>
      </c>
      <c r="N137" s="127">
        <f>M137/I137</f>
        <v>1600000</v>
      </c>
      <c r="O137" s="86">
        <f>N137/K137</f>
        <v>3.6048088600794566E-2</v>
      </c>
      <c r="P137" s="45">
        <v>18</v>
      </c>
      <c r="Q137" s="40" t="s">
        <v>19</v>
      </c>
      <c r="R137" s="45" t="s">
        <v>20</v>
      </c>
      <c r="S137" s="46" t="s">
        <v>20</v>
      </c>
      <c r="T137" s="45"/>
    </row>
    <row r="138" spans="1:20" s="16" customFormat="1" ht="15" customHeight="1">
      <c r="A138" s="40">
        <v>8</v>
      </c>
      <c r="B138" s="40" t="s">
        <v>113</v>
      </c>
      <c r="C138" s="40" t="s">
        <v>114</v>
      </c>
      <c r="D138" s="40" t="s">
        <v>47</v>
      </c>
      <c r="E138" s="40" t="s">
        <v>17</v>
      </c>
      <c r="F138" s="70"/>
      <c r="G138" s="72">
        <v>14000000</v>
      </c>
      <c r="H138" s="41">
        <v>4568.22</v>
      </c>
      <c r="I138" s="69">
        <v>2</v>
      </c>
      <c r="J138" s="148">
        <f>G138/I138</f>
        <v>7000000</v>
      </c>
      <c r="K138" s="71">
        <v>31949777</v>
      </c>
      <c r="L138" s="118">
        <f>J138/K138</f>
        <v>0.21909386096810629</v>
      </c>
      <c r="M138" s="111"/>
      <c r="N138" s="127"/>
      <c r="O138" s="73"/>
      <c r="P138" s="69"/>
      <c r="Q138" s="40" t="s">
        <v>19</v>
      </c>
      <c r="R138" s="45" t="s">
        <v>23</v>
      </c>
      <c r="S138" s="40"/>
      <c r="T138" s="45"/>
    </row>
    <row r="139" spans="1:20" s="5" customFormat="1" ht="15" customHeight="1">
      <c r="A139" s="36">
        <v>9</v>
      </c>
      <c r="B139" s="36" t="s">
        <v>117</v>
      </c>
      <c r="C139" s="36" t="s">
        <v>114</v>
      </c>
      <c r="D139" s="36" t="s">
        <v>36</v>
      </c>
      <c r="E139" s="106" t="s">
        <v>25</v>
      </c>
      <c r="F139" s="34"/>
      <c r="G139" s="36"/>
      <c r="H139" s="25">
        <v>1492.35</v>
      </c>
      <c r="I139" s="36">
        <v>2</v>
      </c>
      <c r="J139" s="149"/>
      <c r="K139" s="75">
        <v>100388073</v>
      </c>
      <c r="L139" s="120"/>
      <c r="M139" s="112">
        <v>40000000</v>
      </c>
      <c r="N139" s="128">
        <f>M139/I139</f>
        <v>20000000</v>
      </c>
      <c r="O139" s="76">
        <f>N139/K139</f>
        <v>0.19922685436944287</v>
      </c>
      <c r="P139" s="36"/>
      <c r="Q139" s="24" t="s">
        <v>44</v>
      </c>
      <c r="R139" s="29" t="s">
        <v>20</v>
      </c>
      <c r="S139" s="29"/>
      <c r="T139" s="29"/>
    </row>
    <row r="140" spans="1:20" s="7" customFormat="1" ht="15" customHeight="1">
      <c r="A140" s="24">
        <v>9</v>
      </c>
      <c r="B140" s="24" t="s">
        <v>117</v>
      </c>
      <c r="C140" s="24" t="s">
        <v>114</v>
      </c>
      <c r="D140" s="24" t="s">
        <v>118</v>
      </c>
      <c r="E140" s="32" t="s">
        <v>38</v>
      </c>
      <c r="F140" s="32"/>
      <c r="G140" s="25">
        <v>10000000</v>
      </c>
      <c r="H140" s="38">
        <v>12294.29</v>
      </c>
      <c r="I140" s="26" t="s">
        <v>18</v>
      </c>
      <c r="J140" s="81">
        <f>G140/I140</f>
        <v>5000000</v>
      </c>
      <c r="K140" s="27">
        <v>36471769</v>
      </c>
      <c r="L140" s="115">
        <f>J140/K140</f>
        <v>0.13709233571862117</v>
      </c>
      <c r="M140" s="27"/>
      <c r="N140" s="125"/>
      <c r="O140" s="28"/>
      <c r="P140" s="24"/>
      <c r="Q140" s="24" t="s">
        <v>19</v>
      </c>
      <c r="R140" s="29" t="s">
        <v>20</v>
      </c>
      <c r="S140" s="30"/>
      <c r="T140" s="24"/>
    </row>
    <row r="141" spans="1:20" s="5" customFormat="1" ht="15" customHeight="1">
      <c r="A141" s="36">
        <v>9</v>
      </c>
      <c r="B141" s="36" t="s">
        <v>117</v>
      </c>
      <c r="C141" s="36" t="s">
        <v>114</v>
      </c>
      <c r="D141" s="36" t="s">
        <v>119</v>
      </c>
      <c r="E141" s="106" t="s">
        <v>38</v>
      </c>
      <c r="F141" s="34"/>
      <c r="G141" s="77">
        <v>1200000</v>
      </c>
      <c r="H141" s="36">
        <v>2328.46</v>
      </c>
      <c r="I141" s="36">
        <v>2</v>
      </c>
      <c r="J141" s="149">
        <f>G141/I141</f>
        <v>600000</v>
      </c>
      <c r="K141" s="75">
        <v>216565318</v>
      </c>
      <c r="L141" s="121">
        <f>J141/K141</f>
        <v>2.7705267193337026E-3</v>
      </c>
      <c r="M141" s="36"/>
      <c r="N141" s="128"/>
      <c r="O141" s="78"/>
      <c r="P141" s="36"/>
      <c r="Q141" s="24" t="s">
        <v>19</v>
      </c>
      <c r="R141" s="29" t="s">
        <v>20</v>
      </c>
      <c r="S141" s="29"/>
      <c r="T141" s="29"/>
    </row>
    <row r="142" spans="1:20" s="7" customFormat="1" ht="15" customHeight="1">
      <c r="A142" s="24">
        <v>9</v>
      </c>
      <c r="B142" s="24" t="s">
        <v>117</v>
      </c>
      <c r="C142" s="24" t="s">
        <v>114</v>
      </c>
      <c r="D142" s="24" t="s">
        <v>64</v>
      </c>
      <c r="E142" s="24" t="s">
        <v>27</v>
      </c>
      <c r="F142" s="32"/>
      <c r="G142" s="25">
        <v>38000000</v>
      </c>
      <c r="H142" s="25">
        <v>31549.07</v>
      </c>
      <c r="I142" s="26" t="s">
        <v>18</v>
      </c>
      <c r="J142" s="81">
        <f>G142/I142</f>
        <v>19000000</v>
      </c>
      <c r="K142" s="27">
        <v>32510453</v>
      </c>
      <c r="L142" s="115">
        <f>J142/K142</f>
        <v>0.58442741477641058</v>
      </c>
      <c r="M142" s="27"/>
      <c r="N142" s="125"/>
      <c r="O142" s="28"/>
      <c r="P142" s="24"/>
      <c r="Q142" s="24" t="s">
        <v>19</v>
      </c>
      <c r="R142" s="30" t="s">
        <v>20</v>
      </c>
      <c r="S142" s="24"/>
      <c r="T142" s="30"/>
    </row>
    <row r="143" spans="1:20" s="7" customFormat="1" ht="15" customHeight="1">
      <c r="A143" s="24">
        <v>9</v>
      </c>
      <c r="B143" s="24" t="s">
        <v>117</v>
      </c>
      <c r="C143" s="24" t="s">
        <v>114</v>
      </c>
      <c r="D143" s="24" t="s">
        <v>120</v>
      </c>
      <c r="E143" s="24" t="s">
        <v>22</v>
      </c>
      <c r="F143" s="32"/>
      <c r="G143" s="25">
        <v>3000000</v>
      </c>
      <c r="H143" s="25">
        <v>24224.2</v>
      </c>
      <c r="I143" s="26" t="s">
        <v>18</v>
      </c>
      <c r="J143" s="81">
        <f>G143/I143</f>
        <v>1500000</v>
      </c>
      <c r="K143" s="27">
        <v>9770529</v>
      </c>
      <c r="L143" s="115">
        <f>J143/K143</f>
        <v>0.15352290546397232</v>
      </c>
      <c r="M143" s="27"/>
      <c r="N143" s="125"/>
      <c r="O143" s="28"/>
      <c r="P143" s="24"/>
      <c r="Q143" s="24" t="s">
        <v>63</v>
      </c>
      <c r="R143" s="30" t="s">
        <v>20</v>
      </c>
      <c r="S143" s="24"/>
      <c r="T143" s="30"/>
    </row>
    <row r="144" spans="1:20" s="15" customFormat="1" ht="15" customHeight="1">
      <c r="A144" s="40">
        <v>10</v>
      </c>
      <c r="B144" s="40" t="s">
        <v>121</v>
      </c>
      <c r="C144" s="40" t="s">
        <v>114</v>
      </c>
      <c r="D144" s="40" t="s">
        <v>41</v>
      </c>
      <c r="E144" s="40" t="s">
        <v>17</v>
      </c>
      <c r="F144" s="58"/>
      <c r="G144" s="41">
        <v>15000000</v>
      </c>
      <c r="H144" s="41">
        <v>3179.25</v>
      </c>
      <c r="I144" s="42" t="s">
        <v>107</v>
      </c>
      <c r="J144" s="85">
        <f>G144/I144</f>
        <v>15000000</v>
      </c>
      <c r="K144" s="43">
        <v>270625568</v>
      </c>
      <c r="L144" s="116">
        <f>J144/K144</f>
        <v>5.5427135399120898E-2</v>
      </c>
      <c r="M144" s="43">
        <v>5000000</v>
      </c>
      <c r="N144" s="109">
        <f>M144/I144</f>
        <v>5000000</v>
      </c>
      <c r="O144" s="44">
        <f>N144/K144</f>
        <v>1.8475711799706966E-2</v>
      </c>
      <c r="P144" s="40"/>
      <c r="Q144" s="40" t="s">
        <v>19</v>
      </c>
      <c r="R144" s="45" t="s">
        <v>23</v>
      </c>
      <c r="S144" s="46"/>
      <c r="T144" s="46"/>
    </row>
    <row r="145" spans="1:20" s="15" customFormat="1" ht="15" customHeight="1">
      <c r="A145" s="69">
        <v>10</v>
      </c>
      <c r="B145" s="69" t="s">
        <v>121</v>
      </c>
      <c r="C145" s="69" t="s">
        <v>114</v>
      </c>
      <c r="D145" s="69" t="s">
        <v>47</v>
      </c>
      <c r="E145" s="105" t="s">
        <v>27</v>
      </c>
      <c r="F145" s="70"/>
      <c r="G145" s="69"/>
      <c r="H145" s="41">
        <v>4568.22</v>
      </c>
      <c r="I145" s="70">
        <v>1</v>
      </c>
      <c r="J145" s="148"/>
      <c r="K145" s="71">
        <v>31949777</v>
      </c>
      <c r="L145" s="107"/>
      <c r="M145" s="110">
        <v>3500000</v>
      </c>
      <c r="N145" s="129" t="s">
        <v>122</v>
      </c>
      <c r="O145" s="73">
        <f>N145/K145</f>
        <v>0.10954693048405315</v>
      </c>
      <c r="P145" s="69"/>
      <c r="Q145" s="40" t="s">
        <v>44</v>
      </c>
      <c r="R145" s="45" t="s">
        <v>20</v>
      </c>
      <c r="S145" s="40" t="s">
        <v>20</v>
      </c>
      <c r="T145" s="45"/>
    </row>
    <row r="146" spans="1:20" s="15" customFormat="1" ht="15" customHeight="1">
      <c r="A146" s="40">
        <v>10</v>
      </c>
      <c r="B146" s="40" t="s">
        <v>121</v>
      </c>
      <c r="C146" s="40" t="s">
        <v>114</v>
      </c>
      <c r="D146" s="40" t="s">
        <v>48</v>
      </c>
      <c r="E146" s="40" t="s">
        <v>17</v>
      </c>
      <c r="F146" s="58"/>
      <c r="G146" s="41"/>
      <c r="H146" s="41">
        <v>12191.63</v>
      </c>
      <c r="I146" s="42" t="s">
        <v>107</v>
      </c>
      <c r="J146" s="85"/>
      <c r="K146" s="43">
        <v>127575529</v>
      </c>
      <c r="L146" s="116"/>
      <c r="M146" s="43">
        <v>35000000</v>
      </c>
      <c r="N146" s="109">
        <f>M146/I146</f>
        <v>35000000</v>
      </c>
      <c r="O146" s="44">
        <f>N146/K146</f>
        <v>0.27434728489348453</v>
      </c>
      <c r="P146" s="40"/>
      <c r="Q146" s="40" t="s">
        <v>44</v>
      </c>
      <c r="R146" s="45" t="s">
        <v>20</v>
      </c>
      <c r="S146" s="40"/>
      <c r="T146" s="40"/>
    </row>
    <row r="147" spans="1:20" s="5" customFormat="1" ht="15" customHeight="1">
      <c r="A147" s="32">
        <v>11</v>
      </c>
      <c r="B147" s="32" t="s">
        <v>123</v>
      </c>
      <c r="C147" s="32" t="s">
        <v>70</v>
      </c>
      <c r="D147" s="32" t="s">
        <v>39</v>
      </c>
      <c r="E147" s="32" t="s">
        <v>22</v>
      </c>
      <c r="F147" s="32"/>
      <c r="G147" s="79">
        <v>225000000</v>
      </c>
      <c r="H147" s="25">
        <v>37885.24</v>
      </c>
      <c r="I147" s="80" t="s">
        <v>18</v>
      </c>
      <c r="J147" s="81">
        <f>G147/I147</f>
        <v>112500000</v>
      </c>
      <c r="K147" s="27">
        <v>447512041</v>
      </c>
      <c r="L147" s="115">
        <f>J147/K147</f>
        <v>0.25138988383108107</v>
      </c>
      <c r="M147" s="81">
        <v>180000000</v>
      </c>
      <c r="N147" s="125">
        <f>M147/I147</f>
        <v>90000000</v>
      </c>
      <c r="O147" s="28">
        <f>N147/K147</f>
        <v>0.20111190706486487</v>
      </c>
      <c r="P147" s="32"/>
      <c r="Q147" s="24" t="s">
        <v>19</v>
      </c>
      <c r="R147" s="30" t="s">
        <v>20</v>
      </c>
      <c r="S147" s="29" t="s">
        <v>20</v>
      </c>
      <c r="T147" s="30"/>
    </row>
    <row r="148" spans="1:20" s="5" customFormat="1" ht="15" customHeight="1">
      <c r="A148" s="32">
        <v>11</v>
      </c>
      <c r="B148" s="32" t="s">
        <v>123</v>
      </c>
      <c r="C148" s="32" t="s">
        <v>70</v>
      </c>
      <c r="D148" s="32" t="s">
        <v>48</v>
      </c>
      <c r="E148" s="32" t="s">
        <v>17</v>
      </c>
      <c r="F148" s="32"/>
      <c r="G148" s="79"/>
      <c r="H148" s="25">
        <v>12191.63</v>
      </c>
      <c r="I148" s="80" t="s">
        <v>18</v>
      </c>
      <c r="J148" s="81"/>
      <c r="K148" s="27">
        <v>127575529</v>
      </c>
      <c r="L148" s="115"/>
      <c r="M148" s="81">
        <v>35000000</v>
      </c>
      <c r="N148" s="125">
        <f>M148/I148</f>
        <v>17500000</v>
      </c>
      <c r="O148" s="28">
        <f>N148/K148</f>
        <v>0.13717364244674227</v>
      </c>
      <c r="P148" s="32"/>
      <c r="Q148" s="24" t="s">
        <v>44</v>
      </c>
      <c r="R148" s="29" t="s">
        <v>20</v>
      </c>
      <c r="S148" s="30"/>
      <c r="T148" s="30"/>
    </row>
    <row r="149" spans="1:20" s="5" customFormat="1" ht="15" customHeight="1">
      <c r="A149" s="32">
        <v>11</v>
      </c>
      <c r="B149" s="32" t="s">
        <v>123</v>
      </c>
      <c r="C149" s="32" t="s">
        <v>70</v>
      </c>
      <c r="D149" s="32" t="s">
        <v>100</v>
      </c>
      <c r="E149" s="32" t="s">
        <v>22</v>
      </c>
      <c r="F149" s="32"/>
      <c r="G149" s="79"/>
      <c r="H149" s="25">
        <v>10463.39</v>
      </c>
      <c r="I149" s="80" t="s">
        <v>18</v>
      </c>
      <c r="J149" s="81"/>
      <c r="K149" s="27">
        <v>34268528</v>
      </c>
      <c r="L149" s="115"/>
      <c r="M149" s="81"/>
      <c r="N149" s="125"/>
      <c r="O149" s="28"/>
      <c r="P149" s="32"/>
      <c r="Q149" s="24" t="s">
        <v>50</v>
      </c>
      <c r="R149" s="30" t="s">
        <v>20</v>
      </c>
      <c r="S149" s="30"/>
      <c r="T149" s="30"/>
    </row>
    <row r="150" spans="1:20" s="7" customFormat="1" ht="15" customHeight="1">
      <c r="A150" s="32">
        <v>11</v>
      </c>
      <c r="B150" s="32" t="s">
        <v>123</v>
      </c>
      <c r="C150" s="32" t="s">
        <v>70</v>
      </c>
      <c r="D150" s="32" t="s">
        <v>70</v>
      </c>
      <c r="E150" s="32" t="s">
        <v>22</v>
      </c>
      <c r="F150" s="32"/>
      <c r="G150" s="79"/>
      <c r="H150" s="25">
        <v>24052.76</v>
      </c>
      <c r="I150" s="80" t="s">
        <v>18</v>
      </c>
      <c r="J150" s="81"/>
      <c r="K150" s="27">
        <v>83132799</v>
      </c>
      <c r="L150" s="115"/>
      <c r="M150" s="81">
        <v>20000000</v>
      </c>
      <c r="N150" s="125">
        <f>M150/I150</f>
        <v>10000000</v>
      </c>
      <c r="O150" s="28">
        <f>N150/K150</f>
        <v>0.12028946601449086</v>
      </c>
      <c r="P150" s="32"/>
      <c r="Q150" s="24" t="s">
        <v>44</v>
      </c>
      <c r="R150" s="30" t="s">
        <v>23</v>
      </c>
      <c r="S150" s="30"/>
      <c r="T150" s="30"/>
    </row>
    <row r="151" spans="1:20" s="15" customFormat="1" ht="15" customHeight="1">
      <c r="A151" s="40">
        <v>12</v>
      </c>
      <c r="B151" s="40" t="s">
        <v>124</v>
      </c>
      <c r="C151" s="40" t="s">
        <v>58</v>
      </c>
      <c r="D151" s="40" t="s">
        <v>42</v>
      </c>
      <c r="E151" s="40" t="s">
        <v>22</v>
      </c>
      <c r="F151" s="138">
        <v>275000000</v>
      </c>
      <c r="G151" s="41">
        <v>4000000</v>
      </c>
      <c r="H151" s="41">
        <v>60084.05</v>
      </c>
      <c r="I151" s="42" t="s">
        <v>107</v>
      </c>
      <c r="J151" s="85">
        <f>G151/I151</f>
        <v>4000000</v>
      </c>
      <c r="K151" s="43">
        <v>9053300</v>
      </c>
      <c r="L151" s="116">
        <f>J151/K151</f>
        <v>0.44182784178144985</v>
      </c>
      <c r="M151" s="43"/>
      <c r="N151" s="109"/>
      <c r="O151" s="82"/>
      <c r="P151" s="40"/>
      <c r="Q151" s="40" t="s">
        <v>19</v>
      </c>
      <c r="R151" s="46" t="s">
        <v>20</v>
      </c>
      <c r="S151" s="45" t="s">
        <v>20</v>
      </c>
      <c r="T151" s="46"/>
    </row>
    <row r="152" spans="1:20" s="15" customFormat="1" ht="15" customHeight="1">
      <c r="A152" s="40">
        <v>12</v>
      </c>
      <c r="B152" s="40" t="s">
        <v>124</v>
      </c>
      <c r="C152" s="40" t="s">
        <v>58</v>
      </c>
      <c r="D152" s="40" t="s">
        <v>125</v>
      </c>
      <c r="E152" s="40" t="s">
        <v>22</v>
      </c>
      <c r="F152" s="58"/>
      <c r="G152" s="41"/>
      <c r="H152" s="41">
        <v>10082.14</v>
      </c>
      <c r="I152" s="42" t="s">
        <v>107</v>
      </c>
      <c r="J152" s="85"/>
      <c r="K152" s="43">
        <v>5703569</v>
      </c>
      <c r="L152" s="116"/>
      <c r="M152" s="43"/>
      <c r="N152" s="109"/>
      <c r="O152" s="82"/>
      <c r="P152" s="40"/>
      <c r="Q152" s="40" t="s">
        <v>126</v>
      </c>
      <c r="R152" s="45" t="s">
        <v>20</v>
      </c>
      <c r="S152" s="46"/>
      <c r="T152" s="46"/>
    </row>
    <row r="153" spans="1:20" s="5" customFormat="1" ht="15" customHeight="1">
      <c r="A153" s="24">
        <v>13</v>
      </c>
      <c r="B153" s="24" t="s">
        <v>127</v>
      </c>
      <c r="C153" s="24" t="s">
        <v>128</v>
      </c>
      <c r="D153" s="24" t="s">
        <v>28</v>
      </c>
      <c r="E153" s="24" t="s">
        <v>22</v>
      </c>
      <c r="F153" s="32"/>
      <c r="G153" s="25">
        <v>76000000</v>
      </c>
      <c r="H153" s="25">
        <v>18181.55</v>
      </c>
      <c r="I153" s="26" t="s">
        <v>18</v>
      </c>
      <c r="J153" s="81">
        <f>G153/I153</f>
        <v>38000000</v>
      </c>
      <c r="K153" s="27">
        <v>37589262</v>
      </c>
      <c r="L153" s="115">
        <f>J153/K153</f>
        <v>1.0109270035681999</v>
      </c>
      <c r="M153" s="27"/>
      <c r="N153" s="125"/>
      <c r="O153" s="28"/>
      <c r="P153" s="24"/>
      <c r="Q153" s="24" t="s">
        <v>19</v>
      </c>
      <c r="R153" s="29" t="s">
        <v>20</v>
      </c>
      <c r="S153" s="30"/>
      <c r="T153" s="30"/>
    </row>
    <row r="154" spans="1:20" s="15" customFormat="1" ht="15" customHeight="1">
      <c r="A154" s="40">
        <v>14</v>
      </c>
      <c r="B154" s="40" t="s">
        <v>129</v>
      </c>
      <c r="C154" s="40" t="s">
        <v>89</v>
      </c>
      <c r="D154" s="67" t="s">
        <v>67</v>
      </c>
      <c r="E154" s="67" t="s">
        <v>17</v>
      </c>
      <c r="F154" s="105"/>
      <c r="G154" s="68"/>
      <c r="H154" s="41">
        <v>38843.43</v>
      </c>
      <c r="I154" s="67">
        <v>2</v>
      </c>
      <c r="J154" s="147"/>
      <c r="K154" s="57">
        <v>211049527</v>
      </c>
      <c r="L154" s="117"/>
      <c r="M154" s="57"/>
      <c r="N154" s="126"/>
      <c r="O154" s="67"/>
      <c r="P154" s="40"/>
      <c r="Q154" s="40" t="s">
        <v>61</v>
      </c>
      <c r="R154" s="52" t="s">
        <v>23</v>
      </c>
      <c r="S154" s="40"/>
      <c r="T154" s="46"/>
    </row>
    <row r="155" spans="1:20" s="16" customFormat="1" ht="15" customHeight="1">
      <c r="A155" s="40">
        <v>14</v>
      </c>
      <c r="B155" s="40" t="s">
        <v>129</v>
      </c>
      <c r="C155" s="40" t="s">
        <v>89</v>
      </c>
      <c r="D155" s="67" t="s">
        <v>35</v>
      </c>
      <c r="E155" s="67" t="s">
        <v>27</v>
      </c>
      <c r="F155" s="105"/>
      <c r="G155" s="68">
        <v>2000000</v>
      </c>
      <c r="H155" s="41">
        <v>12714.06</v>
      </c>
      <c r="I155" s="67" t="s">
        <v>18</v>
      </c>
      <c r="J155" s="147">
        <f>G155/I155</f>
        <v>1000000</v>
      </c>
      <c r="K155" s="57">
        <v>17373662</v>
      </c>
      <c r="L155" s="117">
        <f>J155/K155</f>
        <v>5.755838924459334E-2</v>
      </c>
      <c r="M155" s="57"/>
      <c r="N155" s="126"/>
      <c r="O155" s="67"/>
      <c r="P155" s="40"/>
      <c r="Q155" s="40" t="s">
        <v>19</v>
      </c>
      <c r="R155" s="46" t="s">
        <v>20</v>
      </c>
      <c r="S155" s="46"/>
      <c r="T155" s="46"/>
    </row>
    <row r="156" spans="1:20" s="15" customFormat="1" ht="15" customHeight="1">
      <c r="A156" s="40">
        <v>14</v>
      </c>
      <c r="B156" s="40" t="s">
        <v>129</v>
      </c>
      <c r="C156" s="40" t="s">
        <v>89</v>
      </c>
      <c r="D156" s="67" t="s">
        <v>64</v>
      </c>
      <c r="E156" s="67" t="s">
        <v>17</v>
      </c>
      <c r="F156" s="105"/>
      <c r="G156" s="83"/>
      <c r="H156" s="41">
        <v>31549.07</v>
      </c>
      <c r="I156" s="67">
        <v>2</v>
      </c>
      <c r="J156" s="147"/>
      <c r="K156" s="57">
        <v>32510453</v>
      </c>
      <c r="L156" s="117"/>
      <c r="M156" s="57"/>
      <c r="N156" s="126"/>
      <c r="O156" s="67"/>
      <c r="P156" s="40"/>
      <c r="Q156" s="40" t="s">
        <v>61</v>
      </c>
      <c r="R156" s="52" t="s">
        <v>23</v>
      </c>
      <c r="S156" s="40"/>
      <c r="T156" s="52"/>
    </row>
    <row r="157" spans="1:20" s="5" customFormat="1" ht="15" customHeight="1">
      <c r="A157" s="24">
        <v>15</v>
      </c>
      <c r="B157" s="24" t="s">
        <v>130</v>
      </c>
      <c r="C157" s="24" t="s">
        <v>131</v>
      </c>
      <c r="D157" s="24" t="s">
        <v>15</v>
      </c>
      <c r="E157" s="24" t="s">
        <v>22</v>
      </c>
      <c r="F157" s="135">
        <v>603010000</v>
      </c>
      <c r="G157" s="25">
        <v>60000000</v>
      </c>
      <c r="H157" s="25">
        <v>47446.5</v>
      </c>
      <c r="I157" s="26" t="s">
        <v>18</v>
      </c>
      <c r="J157" s="81">
        <f>G157/I157</f>
        <v>30000000</v>
      </c>
      <c r="K157" s="27">
        <v>66834405</v>
      </c>
      <c r="L157" s="115">
        <f>J157/K157</f>
        <v>0.44887060788526506</v>
      </c>
      <c r="M157" s="27">
        <v>130000000</v>
      </c>
      <c r="N157" s="125">
        <f>M157/I157</f>
        <v>65000000</v>
      </c>
      <c r="O157" s="28">
        <f>N157/K157</f>
        <v>0.97255298375140764</v>
      </c>
      <c r="P157" s="24"/>
      <c r="Q157" s="24" t="s">
        <v>19</v>
      </c>
      <c r="R157" s="29" t="s">
        <v>20</v>
      </c>
      <c r="S157" s="24"/>
      <c r="T157" s="24"/>
    </row>
    <row r="158" spans="1:20" s="15" customFormat="1" ht="15" customHeight="1">
      <c r="A158" s="40">
        <v>16</v>
      </c>
      <c r="B158" s="40" t="s">
        <v>132</v>
      </c>
      <c r="C158" s="40"/>
      <c r="D158" s="40" t="s">
        <v>33</v>
      </c>
      <c r="E158" s="40" t="s">
        <v>34</v>
      </c>
      <c r="F158" s="136"/>
      <c r="G158" s="41">
        <v>200000000</v>
      </c>
      <c r="H158" s="40"/>
      <c r="I158" s="42"/>
      <c r="J158" s="85"/>
      <c r="K158" s="43"/>
      <c r="L158" s="116"/>
      <c r="M158" s="43">
        <v>900000000</v>
      </c>
      <c r="N158" s="109"/>
      <c r="O158" s="44"/>
      <c r="P158" s="47"/>
      <c r="Q158" s="40" t="s">
        <v>19</v>
      </c>
      <c r="R158" s="46" t="s">
        <v>20</v>
      </c>
      <c r="S158" s="46" t="s">
        <v>20</v>
      </c>
      <c r="T158" s="46" t="s">
        <v>20</v>
      </c>
    </row>
    <row r="159" spans="1:20">
      <c r="E159" s="5"/>
      <c r="F159" s="140"/>
      <c r="H159" s="9"/>
      <c r="J159" s="145"/>
      <c r="L159" s="122"/>
      <c r="O159" s="13"/>
    </row>
    <row r="160" spans="1:20">
      <c r="E160" s="10"/>
      <c r="F160" s="141"/>
      <c r="G160" s="10"/>
      <c r="H160" s="5"/>
      <c r="J160" s="145"/>
      <c r="L160" s="122"/>
      <c r="O160" s="13"/>
    </row>
    <row r="161" spans="2:16">
      <c r="B161" s="10" t="s">
        <v>134</v>
      </c>
      <c r="C161" s="11">
        <f>SUM(G5:G158)</f>
        <v>7074000075</v>
      </c>
      <c r="E161" s="10"/>
      <c r="F161" s="142"/>
      <c r="H161" s="5"/>
      <c r="J161" s="145"/>
      <c r="K161" s="1"/>
      <c r="L161" s="122"/>
    </row>
    <row r="162" spans="2:16">
      <c r="B162" s="10" t="s">
        <v>135</v>
      </c>
      <c r="C162" s="11">
        <f>SUM(M5:M158)</f>
        <v>5168840000</v>
      </c>
      <c r="E162" s="10"/>
      <c r="J162" s="145"/>
      <c r="L162" s="122"/>
    </row>
    <row r="163" spans="2:16">
      <c r="B163" s="10" t="s">
        <v>136</v>
      </c>
      <c r="C163" s="11">
        <f>SUM(C161:C162)</f>
        <v>12242840075</v>
      </c>
      <c r="E163" s="10"/>
      <c r="J163" s="145"/>
      <c r="L163" s="122"/>
    </row>
    <row r="164" spans="2:16">
      <c r="E164" s="10"/>
      <c r="J164" s="145"/>
      <c r="L164" s="122"/>
    </row>
    <row r="165" spans="2:16" s="93" customFormat="1">
      <c r="B165" s="94" t="s">
        <v>143</v>
      </c>
      <c r="C165" s="95"/>
      <c r="F165" s="140"/>
      <c r="G165" s="96"/>
      <c r="H165" s="3"/>
      <c r="I165" s="97"/>
      <c r="J165" s="146"/>
      <c r="K165" s="98"/>
      <c r="L165" s="123"/>
      <c r="M165" s="99"/>
      <c r="N165" s="130"/>
      <c r="P165" s="100"/>
    </row>
    <row r="166" spans="2:16" s="93" customFormat="1">
      <c r="B166" s="92" t="s">
        <v>144</v>
      </c>
      <c r="C166" s="95"/>
      <c r="F166" s="140"/>
      <c r="G166" s="96"/>
      <c r="H166" s="3"/>
      <c r="I166" s="97"/>
      <c r="J166" s="146"/>
      <c r="K166" s="98"/>
      <c r="L166" s="123"/>
      <c r="M166" s="99"/>
      <c r="N166" s="130"/>
      <c r="P166" s="100"/>
    </row>
    <row r="167" spans="2:16" s="93" customFormat="1">
      <c r="B167" s="92" t="s">
        <v>145</v>
      </c>
      <c r="C167" s="95"/>
      <c r="F167" s="140"/>
      <c r="G167" s="96"/>
      <c r="H167" s="3"/>
      <c r="I167" s="97"/>
      <c r="J167" s="146"/>
      <c r="K167" s="98"/>
      <c r="L167" s="123"/>
      <c r="M167" s="99"/>
      <c r="N167" s="130"/>
      <c r="P167" s="100"/>
    </row>
    <row r="168" spans="2:16" s="93" customFormat="1">
      <c r="B168" s="92" t="s">
        <v>157</v>
      </c>
      <c r="C168" s="95"/>
      <c r="F168" s="140"/>
      <c r="G168" s="96"/>
      <c r="H168" s="3"/>
      <c r="I168" s="97"/>
      <c r="J168" s="146"/>
      <c r="K168" s="98"/>
      <c r="L168" s="123"/>
      <c r="M168" s="99"/>
      <c r="N168" s="130"/>
      <c r="P168" s="100"/>
    </row>
    <row r="169" spans="2:16" s="93" customFormat="1">
      <c r="B169" s="92" t="s">
        <v>158</v>
      </c>
      <c r="C169" s="95"/>
      <c r="F169" s="140"/>
      <c r="G169" s="96"/>
      <c r="H169" s="3"/>
      <c r="I169" s="97"/>
      <c r="J169" s="146"/>
      <c r="K169" s="101"/>
      <c r="L169" s="123"/>
      <c r="M169" s="99"/>
      <c r="N169" s="130"/>
      <c r="P169" s="100"/>
    </row>
    <row r="170" spans="2:16" s="93" customFormat="1">
      <c r="B170" s="92" t="s">
        <v>146</v>
      </c>
      <c r="C170" s="95"/>
      <c r="F170" s="140"/>
      <c r="G170" s="96"/>
      <c r="H170" s="3"/>
      <c r="I170" s="97"/>
      <c r="J170" s="146"/>
      <c r="K170" s="101"/>
      <c r="L170" s="123"/>
      <c r="M170" s="99"/>
      <c r="N170" s="130"/>
      <c r="P170" s="100"/>
    </row>
    <row r="171" spans="2:16" s="93" customFormat="1">
      <c r="B171" s="95" t="s">
        <v>147</v>
      </c>
      <c r="C171" s="95"/>
      <c r="F171" s="140"/>
      <c r="G171" s="96"/>
      <c r="H171" s="3"/>
      <c r="I171" s="97"/>
      <c r="J171" s="146"/>
      <c r="K171" s="101"/>
      <c r="L171" s="123"/>
      <c r="M171" s="99"/>
      <c r="N171" s="130"/>
      <c r="P171" s="100"/>
    </row>
    <row r="172" spans="2:16" s="93" customFormat="1">
      <c r="B172" s="93" t="s">
        <v>148</v>
      </c>
      <c r="F172" s="140"/>
      <c r="G172" s="102"/>
      <c r="H172" s="3"/>
      <c r="I172" s="97"/>
      <c r="J172" s="146"/>
      <c r="K172" s="101"/>
      <c r="L172" s="123"/>
      <c r="M172" s="99"/>
      <c r="N172" s="130"/>
      <c r="P172" s="100"/>
    </row>
    <row r="173" spans="2:16">
      <c r="E173" s="10"/>
      <c r="F173" s="140"/>
      <c r="H173" s="11"/>
    </row>
    <row r="174" spans="2:16">
      <c r="E174" s="10"/>
    </row>
    <row r="175" spans="2:16">
      <c r="E175" s="10"/>
    </row>
    <row r="176" spans="2:16">
      <c r="E176" s="10"/>
    </row>
    <row r="177" spans="5:8">
      <c r="E177" s="10"/>
    </row>
    <row r="178" spans="5:8">
      <c r="E178" s="10"/>
    </row>
    <row r="179" spans="5:8">
      <c r="E179" s="10"/>
    </row>
    <row r="180" spans="5:8">
      <c r="E180" s="10"/>
    </row>
    <row r="181" spans="5:8">
      <c r="E181" s="10"/>
    </row>
    <row r="182" spans="5:8">
      <c r="E182" s="10"/>
    </row>
    <row r="183" spans="5:8">
      <c r="E183" s="10"/>
    </row>
    <row r="184" spans="5:8">
      <c r="E184" s="10"/>
    </row>
    <row r="185" spans="5:8">
      <c r="E185" s="10"/>
      <c r="F185" s="140"/>
    </row>
    <row r="186" spans="5:8">
      <c r="E186" s="10"/>
    </row>
    <row r="187" spans="5:8">
      <c r="E187" s="10"/>
      <c r="F187" s="140"/>
    </row>
    <row r="188" spans="5:8">
      <c r="E188" s="10"/>
      <c r="F188" s="140"/>
    </row>
    <row r="189" spans="5:8">
      <c r="E189" s="10"/>
      <c r="F189" s="140"/>
    </row>
    <row r="190" spans="5:8">
      <c r="E190" s="10"/>
      <c r="H190" s="8"/>
    </row>
    <row r="191" spans="5:8">
      <c r="E191" s="10"/>
    </row>
    <row r="192" spans="5:8">
      <c r="E192" s="10"/>
    </row>
    <row r="193" spans="5:5">
      <c r="E193" s="10"/>
    </row>
  </sheetData>
  <autoFilter ref="A4:T158" xr:uid="{5F4B7BA8-4B40-493D-8192-74C81C83F90D}">
    <sortState ref="A5:T158">
      <sortCondition ref="A4"/>
    </sortState>
  </autoFilter>
  <sortState ref="A5:T158">
    <sortCondition ref="D5:D158"/>
  </sortState>
  <hyperlinks>
    <hyperlink ref="P33" r:id="rId1" display="$4 " xr:uid="{0DBC088E-F028-43E7-A218-0359F4852A7F}"/>
    <hyperlink ref="P34" r:id="rId2" display="4" xr:uid="{766D43F4-AB4A-421E-B38C-C76280543303}"/>
    <hyperlink ref="P21" r:id="rId3" display="4" xr:uid="{733FE1EA-F20C-4596-94E0-33F4543921DD}"/>
    <hyperlink ref="P6" r:id="rId4" display="4" xr:uid="{5C0FCA90-9502-44EE-B9DD-FE886A4759FE}"/>
    <hyperlink ref="P17" r:id="rId5" display="4" xr:uid="{2C535353-6701-40A6-BA7A-26CE2E5F0977}"/>
    <hyperlink ref="P15" r:id="rId6" display="4" xr:uid="{7792822E-CEE6-4055-8B39-E658E953315E}"/>
    <hyperlink ref="P13" r:id="rId7" display="3" xr:uid="{68D27173-3709-4ED9-938E-717EE5F1074D}"/>
    <hyperlink ref="P9" r:id="rId8" display="4" xr:uid="{FAB17A0F-14EC-470B-A559-1D5BF9189E41}"/>
    <hyperlink ref="P18" r:id="rId9" display="$3 for gov't , $8 for private market " xr:uid="{E3BD4C9A-7826-4F34-98ED-B0006D3800A9}"/>
    <hyperlink ref="P14" r:id="rId10" display="4" xr:uid="{0C90F1FB-6B34-4920-935A-AAA61FE906E5}"/>
    <hyperlink ref="P22" r:id="rId11" display="4" xr:uid="{9B3BE1BC-0D3A-4C22-BC49-D312CF350D2D}"/>
    <hyperlink ref="P10" r:id="rId12" display="4" xr:uid="{5E2BE3CB-6459-4069-B213-D13B2C25C9EA}"/>
    <hyperlink ref="P5" r:id="rId13" display="4" xr:uid="{6B566E56-F67B-4AED-9101-B9FB68215D07}"/>
    <hyperlink ref="P20" r:id="rId14" display="4" xr:uid="{BAC3DAA4-BA44-4057-937F-E7133E91AC1A}"/>
    <hyperlink ref="P7" r:id="rId15" display="                                     $4-5" xr:uid="{8D678A4A-0E8C-4A2C-9599-BE780D800C6D}"/>
    <hyperlink ref="P24" r:id="rId16" display="4" xr:uid="{1402BAD9-452F-4D08-A476-7BBAC7DB9A4D}"/>
    <hyperlink ref="P30" r:id="rId17" display="4" xr:uid="{287E1ADF-5D02-4973-A580-9E041481690D}"/>
    <hyperlink ref="P32" r:id="rId18" display="4" xr:uid="{83AEC025-FADB-4276-A564-DF090DFCF765}"/>
    <hyperlink ref="P27" r:id="rId19" display="4" xr:uid="{EAF24F9E-1D96-474D-A188-FB700B6F7877}"/>
    <hyperlink ref="P19" r:id="rId20" display="4" xr:uid="{71081D36-F469-4A3F-AF28-1BD401D4C80A}"/>
    <hyperlink ref="P8" r:id="rId21" display="4" xr:uid="{874F8265-B8F0-4A65-95FA-0CCA5E57BAF6}"/>
    <hyperlink ref="P28" r:id="rId22" display="4" xr:uid="{E19E5B6D-35D6-4150-9FE3-2526C96E1EB3}"/>
    <hyperlink ref="P25" r:id="rId23" display="4" xr:uid="{1676FD3A-4B2A-4401-BE41-B079BADCC37B}"/>
    <hyperlink ref="P12" r:id="rId24" display="4" xr:uid="{02D5198D-B963-4328-A349-260DD498EC6C}"/>
    <hyperlink ref="P96" r:id="rId25" display="$16 " xr:uid="{F1EDB8AA-E88F-4CED-B017-9C7258F89A56}"/>
    <hyperlink ref="P90" r:id="rId26" display="$3.40 " xr:uid="{B03EBE48-9E14-49B6-9F5D-B7DCBB944A55}"/>
    <hyperlink ref="P86" r:id="rId27" display="$15 " xr:uid="{DAB44BD1-F3A1-4350-9914-C1ED64B87D88}"/>
    <hyperlink ref="P77" r:id="rId28" display="$25 " xr:uid="{73D0CEBC-8121-43DB-AB62-52842C5651FF}"/>
    <hyperlink ref="P78" r:id="rId29" display="$12 " xr:uid="{A8C01243-D778-4E7F-9A62-64378F45487A}"/>
    <hyperlink ref="P72" r:id="rId30" display="$20 " xr:uid="{F3549E8C-126A-4B9D-BAB3-9457EE23A248}"/>
    <hyperlink ref="P71" r:id="rId31" display="$20" xr:uid="{B01C445C-877B-4495-8A57-86618E0776BB}"/>
    <hyperlink ref="P122" r:id="rId32" location="How-much-each-dose-will-cost" display="$10 " xr:uid="{A71FC894-9FD8-4CE9-87E1-9C0B5FAF3F0C}"/>
    <hyperlink ref="P111" r:id="rId33" xr:uid="{77BA0562-2300-4692-BAE1-6F4A998EC98B}"/>
    <hyperlink ref="P100" r:id="rId34" display="$3 " xr:uid="{ED05AC2E-3F44-4700-838D-F47507046EF1}"/>
    <hyperlink ref="P101" r:id="rId35" xr:uid="{8959A946-9780-4EE0-B832-1B1C26E67FA4}"/>
    <hyperlink ref="P103" r:id="rId36" xr:uid="{2473FED7-FEF8-4978-88DD-DF48576508AD}"/>
    <hyperlink ref="P98" r:id="rId37" display="$3 " xr:uid="{E1DF9972-1693-47D7-80F7-29880A261CB1}"/>
    <hyperlink ref="P109" r:id="rId38" xr:uid="{8D545FB6-6C37-4469-9DA8-945A2D85DCE7}"/>
    <hyperlink ref="P107" r:id="rId39" xr:uid="{1558A2E4-01ED-4982-8D01-C71CCDD80DFD}"/>
    <hyperlink ref="P110" r:id="rId40" display="$3 " xr:uid="{3E2AD4F0-92C0-4EA6-B636-3EA38BA6CCE6}"/>
    <hyperlink ref="P106" r:id="rId41" xr:uid="{A15FB119-8D36-4AFF-ADD3-54CD0654B0D3}"/>
    <hyperlink ref="P105" r:id="rId42" display="$3 " xr:uid="{6E901E5B-0461-4B88-818C-EA3BB6090809}"/>
    <hyperlink ref="P132" r:id="rId43" display="$13.60 " xr:uid="{DB51296F-A922-45A7-B4B8-40B32E45EFA6}"/>
    <hyperlink ref="P129" r:id="rId44" display="$10.30 " xr:uid="{45359B5F-5F4A-40E1-AF2D-7B7C41AEAEDA}"/>
    <hyperlink ref="P126" r:id="rId45" display="$11.80 " xr:uid="{40E1C94E-FB55-4DCB-86DB-30BF59C4BB34}"/>
    <hyperlink ref="P49" r:id="rId46" display="$18.80 " xr:uid="{0723DFB2-DE8B-48FB-B5CB-47164C4C585A}"/>
    <hyperlink ref="R132" r:id="rId47" xr:uid="{F36D056C-0EC4-4A6B-9215-27EF02390A2E}"/>
    <hyperlink ref="R115" r:id="rId48" display="https://twitter.com/minsaludcol/status/1344425875442458624?s=21" xr:uid="{BA9CC14A-D548-48FD-B9B3-4811539AD282}"/>
    <hyperlink ref="R142" r:id="rId49" display="https://rpp.pe/alerta/gobierno-anuncia-adquisicion-de-entre-14-a-15-millones-de-dosis-de-vacuna-del-laboratorio-astrazeneca-noticia-1313654?ref=rpp" xr:uid="{74B0EA59-0FFF-4339-8130-EDD0B0431BAF}"/>
    <hyperlink ref="S120" r:id="rId50" display="http://www.koreaherald.com/view.php?ud=20201224000724" xr:uid="{469351FE-44CF-4E26-9D60-72940BC82B24}"/>
    <hyperlink ref="R83" r:id="rId51" xr:uid="{EECBCD1D-9BAB-4232-A1C0-2DFF8B78DA52}"/>
    <hyperlink ref="R70" r:id="rId52" xr:uid="{045A79CF-2B2F-4FE5-989B-5663729584B5}"/>
    <hyperlink ref="R56" r:id="rId53" display="https://www.reuters.com/article/us-health-coronavirus-kazakhstan-pfizer-idUSKBN2920TG" xr:uid="{05179898-A6DE-481E-B569-F12737C24E42}"/>
    <hyperlink ref="R66" r:id="rId54" display="https://english.alarabiya.net/en/coronavirus/2020/12/29/Coronavirus-Saudi-Arabia-to-receive-3-million-Pfizer-COVID-19-vaccine-doses-by-May-2021" xr:uid="{38375371-EAD3-4C0E-9B00-D12FCAD0BA60}"/>
    <hyperlink ref="R50" r:id="rId55" xr:uid="{8C02310A-C3DC-4BC8-8AB9-D755FF571238}"/>
    <hyperlink ref="S28" r:id="rId56" xr:uid="{864EB647-F0A2-4DA3-9A30-77661008A70C}"/>
    <hyperlink ref="R137" r:id="rId57" display="https://www.reuters.com/article/idUSL1N2JA0MJ" xr:uid="{14D41A44-E89C-474B-91E4-45B8AC77446A}"/>
    <hyperlink ref="R69" r:id="rId58" display="https://www.taiwannews.com.tw/en/news/4028446" xr:uid="{9FB9F64D-70B0-4AE7-B416-579661B2D638}"/>
    <hyperlink ref="R99" r:id="rId59" display="https://sputnikvaccine.com/newsroom/pressreleases/rdif-to-supply-2-6-million-doses-of-russian-sputnik-v-coronavirus-vaccine-to-bolivia/" xr:uid="{B17D58D5-292C-4A45-BE73-6D6CC05027E9}"/>
    <hyperlink ref="R108" r:id="rId60" display="https://www.rferl.org/a/serbia-starts-covid-vaccinations-russian-sputnik/31036822.html" xr:uid="{8DE25D93-CB25-4D9F-AA90-AF82008316CA}"/>
    <hyperlink ref="R62" r:id="rId61" display="https://turkishpress.com/north-macedonia-to-get-pfizer-virus-vaccine-in-february/" xr:uid="{67446416-3DA9-4C43-8752-AB05F41FF895}"/>
    <hyperlink ref="R97" r:id="rId62" display="https://www.nasdaq.com/articles/russia-to-supply-algeria-with-sputnik-v-vaccine-rdif-2020-12-31" xr:uid="{7E4D728E-5E73-4CF2-9FC8-687303F80ECD}"/>
    <hyperlink ref="P11" r:id="rId63" display="4" xr:uid="{77DB1FAF-97AD-4BB5-ACCD-32C8730A9EC1}"/>
    <hyperlink ref="P16" r:id="rId64" display="4" xr:uid="{7F466A7F-259C-41F5-971B-1FD833C0DEF2}"/>
    <hyperlink ref="P23" r:id="rId65" display="4" xr:uid="{C112B7B6-121F-4AB2-90F2-62BCAA1058ED}"/>
    <hyperlink ref="P26" r:id="rId66" display="4" xr:uid="{69328A63-CF6A-43AD-90D1-C5352B46CCD5}"/>
    <hyperlink ref="P31" r:id="rId67" display="4" xr:uid="{FC30D45B-54C1-4EFC-BC33-5627880A6490}"/>
    <hyperlink ref="P102" r:id="rId68" xr:uid="{AAD8CF2B-61C3-42BF-BD32-50F1CB4A308E}"/>
    <hyperlink ref="P104" r:id="rId69" xr:uid="{3BBB412C-5BC0-44B0-AD0C-BFD6F5F495B0}"/>
    <hyperlink ref="P108" r:id="rId70" xr:uid="{9F0950A2-E4F0-4881-8587-244963D0956B}"/>
    <hyperlink ref="P97" r:id="rId71" xr:uid="{965998F1-9FD7-43DA-BC94-2F943E6E66AE}"/>
    <hyperlink ref="R33" r:id="rId72" display="https://www.reuters.com/article/health-coronavirus-astrazeneca/britain-and-other-nations-press-on-with-astrazeneca-vaccine-amid-trial-questions-idUSKBN28710J" xr:uid="{A21DC652-ECF1-4FE9-91BC-E6BA8F728A77}"/>
    <hyperlink ref="R5" r:id="rId73" display="https://news.yahoo.com/argentina-agrees-deal-22-million-193135340.html" xr:uid="{915ABE2B-472C-44BB-8936-0FFF10A8CB37}"/>
    <hyperlink ref="R6" r:id="rId74" xr:uid="{ABF40171-9332-463B-A95E-479CDC966DDB}"/>
    <hyperlink ref="R7" r:id="rId75" display="https://www.reuters.com/article/us-health-coronavirus-bangladesh-india/bangladesh-signs-deal-with-india-for-30-million-doses-of-covid-19-vaccine-idUSKBN27L1CD" xr:uid="{CEDD642C-98DE-4007-B0B8-C22E072C1343}"/>
    <hyperlink ref="R9" r:id="rId76" display="https://ipolitics.ca/2020/09/25/canada-signs-deal-with-astrazeneca-for-20m-doses-of-vaccine-candidate/" xr:uid="{41678E60-10E9-4434-B0ED-A7ABE08D3BD1}"/>
    <hyperlink ref="R10" r:id="rId77" display="https://www.reuters.com/article/us-health-coronavirus-chile-astrazeneca-idUSKBN2931QF" xr:uid="{3BAFC1E9-C052-4F79-B960-47DDA6427D27}"/>
    <hyperlink ref="R11" r:id="rId78" display="https://finance.yahoo.com/news/colombia-reaches-deals-pfizer-astrazeneca-003240264.html" xr:uid="{FBC7AF7B-2524-495C-9E18-178E47EAED10}"/>
    <hyperlink ref="R12" r:id="rId79" location=":~:text=Minutos%20de%20lectura-,Costa%20Rica%20firma%20acuerdo%20con%20AstraZeneca%20para%20suministro%20de,contra%20el%20SARS%2DCoV%2D2&amp;text=Acuerdo%20permitir%C3%A1%20el%20suministro%20de,del%20primer%20trimestre%20de%202021" display="https://www.presidencia.go.cr/comunicados/2020/11/costa-rica-firma-acuerdo-con-astrazeneca-para-suministro-de-vacuna-candidata-contra-el-sars-cov-2/#:~:text=Minutos%20de%20lectura-,Costa%20Rica%20firma%20acuerdo%20con%20AstraZeneca%20para%20suministro%20de,contra%20el%20SARS%2DCoV%2D2&amp;text=Acuerdo%20permitir%C3%A1%20el%20suministro%20de,del%20primer%20trimestre%20de%202021" xr:uid="{9999765F-B9AE-4171-B22E-AE4F15CFB164}"/>
    <hyperlink ref="R13" r:id="rId80" display="https://www.who.int/news/item/18-12-2020-covax-announces-additional-deals-to-access-promising-covid-19-vaccine-candidates-plans-global-rollout-starting-q1-2021" xr:uid="{9950BF21-EE89-44C5-B4F0-CFF48BAA1F87}"/>
    <hyperlink ref="R17" r:id="rId81" display="https://www.astrazeneca.com/media-centre/press-releases/2020/astrazeneca-concludes-agreement-with-the-european-commission-for-the-supply-of-up-to-400-million-doses-of-azd1222-covid-19-vaccine.html" xr:uid="{F76BA8C5-1B9B-47FB-A884-C5C58204851E}"/>
    <hyperlink ref="R18" r:id="rId82" display="https://www.indiatoday.in/world/story/astrazeneca-serum-institute-of-india-sii-supply-1-billion-doses-of-oxford-coronavirus-vaccine-covax-uk-pm-boris-johnson-unga-1725803-2020-09-27" xr:uid="{EEBE65F0-084A-45AA-9F51-9D321AEE1541}"/>
    <hyperlink ref="R19" r:id="rId83" xr:uid="{3DD42EE7-7792-408B-92B5-5A8AECED14AD}"/>
    <hyperlink ref="R20" r:id="rId84" xr:uid="{634F2C0C-D101-4E72-8922-DC038BBD026D}"/>
    <hyperlink ref="R21" r:id="rId85" xr:uid="{53ECBF7B-DC77-4A01-B280-DA6B8048548B}"/>
    <hyperlink ref="R23" r:id="rId86" xr:uid="{8B60465F-EA13-48A7-B285-900420F85E32}"/>
    <hyperlink ref="R24" r:id="rId87" xr:uid="{6EEE2525-F687-478C-9161-064844D4AA16}"/>
    <hyperlink ref="R25" r:id="rId88" xr:uid="{810B0AD7-1FAC-4244-B70F-263E837493B5}"/>
    <hyperlink ref="R26" r:id="rId89" xr:uid="{98AE49EA-37CE-4A55-8CEA-28EC1317B701}"/>
    <hyperlink ref="R27" r:id="rId90" xr:uid="{25503A75-796B-4E21-96BE-0BB9233FBEB8}"/>
    <hyperlink ref="R22" r:id="rId91" display="https://themazatlanpost.com/2020/08/16/carlos-slim-gave-the-order-to-produce-vaccines-in-mexico/" xr:uid="{2FA14DCE-88AA-487B-B0F2-7E29D3AEAC0D}"/>
    <hyperlink ref="R28" r:id="rId92" display="https://apnews.com/article/thailand-coronavirus-pandemic-prayuth-chan-ocha-7e974f2bca97cd58304e99a5a2c34c07" xr:uid="{4D433ED3-92ED-4791-A51E-577A704E110B}"/>
    <hyperlink ref="S30" r:id="rId93" xr:uid="{13BB2C25-C2B1-4E9F-8CEA-331E2B8B649C}"/>
    <hyperlink ref="R32" r:id="rId94" xr:uid="{4849DE78-193E-4071-B706-6F3BAA2346CB}"/>
    <hyperlink ref="R34" r:id="rId95" location=":~:text=In%20return,%20AstraZeneca%20has%20agreed%20to%20provide%20the,people%20in%20Great%20Britain.%20Image%20source:%20Getty%20Images" display="https://www.fool.com/investing/2020/05/21/us-seals-deal-with-astrazeneca-for-300-million-dos.aspx#:~:text=In%20return,%20AstraZeneca%20has%20agreed%20to%20provide%20the,people%20in%20Great%20Britain.%20Image%20source:%20Getty%20Images." xr:uid="{7D56EA29-1D70-4DFC-A5F2-E14C93274E93}"/>
    <hyperlink ref="R30" r:id="rId96" xr:uid="{925AD5F6-03C8-4553-8B4E-79629E4FB23A}"/>
    <hyperlink ref="S34" r:id="rId97" xr:uid="{FA980768-7AE2-4ACE-9D9D-9F18175E4E9F}"/>
    <hyperlink ref="R31" r:id="rId98" display="https://news.yahoo.com/taiwan-20-million-doses-covid-064450586.html" xr:uid="{0F8ADA29-5203-4C0C-9A95-03275535A385}"/>
    <hyperlink ref="R40" r:id="rId99" xr:uid="{9FBE3E27-A457-439C-82C9-9E8DB2D24B17}"/>
    <hyperlink ref="R41" r:id="rId100" xr:uid="{45D3158A-4D13-42CD-8E15-6BAC822C0B58}"/>
    <hyperlink ref="R42" r:id="rId101" xr:uid="{0AA00810-FB37-4AB8-BE60-70895F65128F}"/>
    <hyperlink ref="R44" r:id="rId102" xr:uid="{E11F11E9-0017-46FB-AEB8-6AEEEC826C31}"/>
    <hyperlink ref="R45" r:id="rId103" xr:uid="{B60BDFBF-D45E-4F78-AF59-E343D16B0652}"/>
    <hyperlink ref="R46" r:id="rId104" xr:uid="{AFC0DC60-D82D-4B5E-BE1F-61AEDA81C331}"/>
    <hyperlink ref="R47" r:id="rId105" xr:uid="{67009869-0437-4E2F-A82F-597D7584F4EA}"/>
    <hyperlink ref="R49" r:id="rId106" xr:uid="{5AB7B0F1-0938-417B-89EF-E48CCD348D87}"/>
    <hyperlink ref="R53" r:id="rId107" xr:uid="{017B01AE-E68D-4C06-85E1-ABFD2E9D54B7}"/>
    <hyperlink ref="R54" r:id="rId108" xr:uid="{AC746F23-963C-44C7-A71A-AB2A588A1D3D}"/>
    <hyperlink ref="R55" r:id="rId109" display="https://www.pfizer.com/news/press-release/press-release-detail/pfizer-and-biontech-supply-japan-120-million-doses-their" xr:uid="{302DA6FF-70FA-42FC-A12D-4434007FD127}"/>
    <hyperlink ref="R57" r:id="rId110" xr:uid="{CE3FCF9C-975E-4728-9C50-FBDA0A6FDCE3}"/>
    <hyperlink ref="R58" r:id="rId111" xr:uid="{205F6DE5-97A7-47F8-BEC3-FFF309E30D69}"/>
    <hyperlink ref="R59" r:id="rId112" xr:uid="{124C39E3-9913-481B-AE4D-D0DE71277F9C}"/>
    <hyperlink ref="R60" r:id="rId113" xr:uid="{C2B78CF0-FB77-4B0D-BC8C-F24DF6F207F5}"/>
    <hyperlink ref="R61" r:id="rId114" xr:uid="{8EE32C72-7539-40F7-9C17-1AB58486B5F3}"/>
    <hyperlink ref="R63" r:id="rId115" display="https://www.reuters.com/article/health-coronavirus-panama/panama-says-will-buy-3-million-pfizer-biontech-covid-19-vaccine-doses-idUSKBN2852KZ" xr:uid="{CEA6A2EC-B858-4524-984F-476FA539D862}"/>
    <hyperlink ref="R43" r:id="rId116" display="https://globalnews.ca/news/7251593/canada-pfizer-coronavirus-vaccine/" xr:uid="{31AD3652-8647-4FB5-B742-C90152FE2D80}"/>
    <hyperlink ref="R64" r:id="rId117" xr:uid="{0A479458-049D-4EDA-AAC6-272B4B39894D}"/>
    <hyperlink ref="R65" r:id="rId118" xr:uid="{621B16D5-7AE2-4148-8F37-6F413135F57C}"/>
    <hyperlink ref="R67" r:id="rId119" xr:uid="{7887316B-64BE-4F48-BA0F-D47E0869C30D}"/>
    <hyperlink ref="R68" r:id="rId120" xr:uid="{7FF89F8F-D1AE-4258-8F15-788A02E5B425}"/>
    <hyperlink ref="R71" r:id="rId121" xr:uid="{4CCFC0BF-4BD5-4F34-A4F8-27DC5A576CE0}"/>
    <hyperlink ref="R52" r:id="rId122" display="https://www.channelnewsasia.com/news/asia/covid-19-vaccines-indonesia-pfizer-astrazeneca-sinovac-13859424" xr:uid="{622DA7B6-B4A6-4361-9E19-220C60830EE9}"/>
    <hyperlink ref="R72" r:id="rId123" xr:uid="{2B6F2578-BE41-4E33-966D-19542D88003E}"/>
    <hyperlink ref="S72" r:id="rId124" xr:uid="{8975DE6F-6941-457F-8528-D7E6D26772C4}"/>
    <hyperlink ref="S76" r:id="rId125" xr:uid="{A6F7DA6A-BD0C-4E0B-95DA-33450D0660F2}"/>
    <hyperlink ref="R77" r:id="rId126" xr:uid="{FABD77A0-11A0-4427-9986-F9BC01DD5BEC}"/>
    <hyperlink ref="S78" r:id="rId127" xr:uid="{857EADAF-C418-4115-A7C0-BCD3A9D731C9}"/>
    <hyperlink ref="R79" r:id="rId128" xr:uid="{4BB27EC1-B182-4018-90D3-11DDC8DEE45D}"/>
    <hyperlink ref="R80" r:id="rId129" xr:uid="{B9E77258-1708-4A72-A27C-58D25E138C4A}"/>
    <hyperlink ref="R81" r:id="rId130" xr:uid="{D2C63354-E691-4BED-9DBB-A4F466E99B1B}"/>
    <hyperlink ref="R82" r:id="rId131" xr:uid="{419A02A7-1194-49A9-81E1-C76C24CBDCDC}"/>
    <hyperlink ref="R76" r:id="rId132" display="Canada inks deals with Pfizer, Moderna for coronavirus vaccine candidates - National | Globalnews.ca" xr:uid="{65582B2E-7D77-4D5E-8183-6527CE078293}"/>
    <hyperlink ref="R78" r:id="rId133" display="https://www.reuters.com/article/us-health-coronavirus-moderna-israel-idUSKBN23O2RA" xr:uid="{61D43708-74E0-445C-A0D2-AF622AE414D4}"/>
    <hyperlink ref="S84" r:id="rId134" xr:uid="{7F745919-6EC6-4FDA-A44B-DB89B234FC9D}"/>
    <hyperlink ref="R85" r:id="rId135" xr:uid="{FC1713CE-76FF-4B13-9AA7-E0040C474867}"/>
    <hyperlink ref="R84" r:id="rId136" display="https://www.foxbusiness.com/lifestyle/swiss-sign-moderna-deal-for-4-5m-coronavirus-vaccine-doses" xr:uid="{221BF9C8-1459-4743-BD52-E8232262C447}"/>
    <hyperlink ref="S86" r:id="rId137" xr:uid="{8C093D35-52AB-4F3E-B6A8-378AF4D715D5}"/>
    <hyperlink ref="R86" r:id="rId138" display="https://www.cnn.com/2020/08/11/health/moderna-vaccine-government-deal/index.html" xr:uid="{46D44C3C-59FC-4C8F-A783-04CBE18C6DA8}"/>
    <hyperlink ref="R91" r:id="rId139" xr:uid="{694C153E-9A50-4C8E-85A8-FCF4DB47743F}"/>
    <hyperlink ref="R92" r:id="rId140" xr:uid="{F17B4346-AF72-46CD-BA9E-D0C594010F2F}"/>
    <hyperlink ref="R93" r:id="rId141" xr:uid="{7A93A105-6DFA-492D-B6EB-23C8E1ADDD40}"/>
    <hyperlink ref="R95" r:id="rId142" xr:uid="{47D90054-9AB9-4D5A-A9E7-B90EF7E79764}"/>
    <hyperlink ref="S96" r:id="rId143" xr:uid="{9ACB2AF0-3ED2-49C4-909C-19709062A1EE}"/>
    <hyperlink ref="R96" r:id="rId144" display="https://ir.novavax.com/news-releases/news-release-details/novavax-awarded-department-defense-contract-covid-19-vaccine" xr:uid="{AD21C860-90E1-47FC-A5BD-BBD2441EF25E}"/>
    <hyperlink ref="R87" r:id="rId145" xr:uid="{A61F0AFE-2834-4694-B6BF-3F953CD9B4F7}"/>
    <hyperlink ref="R98" r:id="rId146" xr:uid="{972F94B4-78AF-481A-BAB0-AD752EA3CAA9}"/>
    <hyperlink ref="R100" r:id="rId147" xr:uid="{D244F588-396F-4C40-88BB-91B779B31605}"/>
    <hyperlink ref="R101" r:id="rId148" xr:uid="{B3BCBEF5-53F2-4D76-9D12-10D225A9C927}"/>
    <hyperlink ref="R102" r:id="rId149" xr:uid="{95079FA6-630F-407A-A959-88E4F1FE4D8B}"/>
    <hyperlink ref="R103" r:id="rId150" xr:uid="{27B3D57D-4C8B-4798-A006-25B561AC97C5}"/>
    <hyperlink ref="R104" r:id="rId151" xr:uid="{CC5AD951-22A5-4C17-B25A-4D18D7A32800}"/>
    <hyperlink ref="R105" r:id="rId152" xr:uid="{536FA18B-D1B7-446A-8B8E-18BD39DF7DBC}"/>
    <hyperlink ref="R106" r:id="rId153" xr:uid="{E9A39295-CB3C-4787-BE8F-C320AE63E44A}"/>
    <hyperlink ref="R109" r:id="rId154" xr:uid="{C0D400BD-858A-4A10-B5D6-D2C3863B2932}"/>
    <hyperlink ref="R110" r:id="rId155" xr:uid="{552D2342-B038-445D-BE44-D1F6222AAFA6}"/>
    <hyperlink ref="R111" r:id="rId156" xr:uid="{BC887928-E212-4CF5-90B2-E397635DEC8A}"/>
    <hyperlink ref="R113" r:id="rId157" display="https://www.jnj.com/johnson-johnson-announces-agreement-in-principle-with-government-of-canada-to-supply-its-covid19-vaccine-candidate" xr:uid="{9AFDCAFB-32CD-43FB-9213-411FC906AD28}"/>
    <hyperlink ref="R114" r:id="rId158" xr:uid="{10E4B436-AE15-4953-AF4D-406AF5048EB0}"/>
    <hyperlink ref="R116" r:id="rId159" xr:uid="{679EF090-929D-4ECF-8167-D7B3587350C3}"/>
    <hyperlink ref="R117" r:id="rId160" xr:uid="{39AADF14-0118-4A81-8321-5A76E791B3E5}"/>
    <hyperlink ref="R118" r:id="rId161" xr:uid="{E0CBC273-AE49-4ABD-8B06-45AEA6417BEF}"/>
    <hyperlink ref="R119" r:id="rId162" xr:uid="{6D9459F0-41E4-431B-B1CE-DE52B3E25EBB}"/>
    <hyperlink ref="R120" r:id="rId163" xr:uid="{408A6227-CD97-4822-9E87-CADBFDA060B3}"/>
    <hyperlink ref="R121" r:id="rId164" xr:uid="{25A90B6E-ACE0-4B6E-8DC6-DF3A2D7F7D39}"/>
    <hyperlink ref="R122" r:id="rId165" display="https://www.cnbc.com/2020/08/05/jj-reaches-deal-with-us-for-100-million-doses-of-coronavirus-vaccine-at-more-than-1-billion.html" xr:uid="{8074B69D-79AF-4FEB-9FFD-37444511FD56}"/>
    <hyperlink ref="R124" r:id="rId166" xr:uid="{85F9530E-F975-4CE9-8C9A-2D21E17C5D70}"/>
    <hyperlink ref="R125" r:id="rId167" xr:uid="{C075D0E7-8317-4865-99DC-FFEEBBCE96AB}"/>
    <hyperlink ref="R126" r:id="rId168" xr:uid="{E3FA9605-AD65-4740-9668-9DEEF7E6D7BD}"/>
    <hyperlink ref="R127" r:id="rId169" xr:uid="{777DDA3B-6EFD-4E58-90C7-F720487A1869}"/>
    <hyperlink ref="R128" r:id="rId170" display="https://www.usatoday.com/story/news/2020/07/31/2-1-billion-sanofi-gsk-deal-100-million-coronavirus-vaccine-doses/5554814002/" xr:uid="{D73429B5-1625-4712-8B01-8FE356DB67CB}"/>
    <hyperlink ref="R129" r:id="rId171" xr:uid="{507FE4F1-FAE5-4C98-9CC8-A8E3BA62ACF6}"/>
    <hyperlink ref="R130" r:id="rId172" xr:uid="{236264C1-C214-4BC4-B61B-8AFE6086B0E7}"/>
    <hyperlink ref="R133" r:id="rId173" xr:uid="{2DAB5B70-36B0-4A48-BB1B-1201BFC3AA92}"/>
    <hyperlink ref="R134" r:id="rId174" xr:uid="{F282D196-6483-4926-8294-E7FC3819B1FB}"/>
    <hyperlink ref="R136" r:id="rId175" xr:uid="{948F1417-F9F0-408D-AE6E-35D501CB4865}"/>
    <hyperlink ref="R135" r:id="rId176" xr:uid="{249ED48F-A1AE-42A8-AB17-AE6A6D8842FC}"/>
    <hyperlink ref="R139" r:id="rId177" xr:uid="{C980EBF1-4BA7-424B-BF99-4FEBB77E13A2}"/>
    <hyperlink ref="R141" r:id="rId178" display="https://www.channelnewsasia.com/news/asia/pakistan-to-purchase-china-sinopharm-covid-19-vaccine-doses-13871258" xr:uid="{BD7E2CCB-EC6A-4296-9BD8-809B5B666E86}"/>
    <hyperlink ref="R140" r:id="rId179" xr:uid="{CE68CCF3-8A1D-4DBB-A88F-458F90C78CA1}"/>
    <hyperlink ref="R144" r:id="rId180" xr:uid="{3385F684-EEBF-4366-BE1B-34EF1FDBA02D}"/>
    <hyperlink ref="R146" r:id="rId181" xr:uid="{2848797F-CE65-4368-A123-75A2A7101959}"/>
    <hyperlink ref="R145" r:id="rId182" xr:uid="{44FBFF99-F844-47D2-B936-9AA3002ECF55}"/>
    <hyperlink ref="R149" r:id="rId183" display="https://gulfnews.com/world/gulf/saudi/coronavirus-saudi-arabia-signs-vaccine-agreement-with-germanys-curevac-1.1606770302880" xr:uid="{D5E7CC78-FBB1-4522-86E7-DDDB18B52F4A}"/>
    <hyperlink ref="S147" r:id="rId184" xr:uid="{BE82A4C5-CD2D-43DC-B2D5-01F6A01143F5}"/>
    <hyperlink ref="R148" r:id="rId185" xr:uid="{52E592CF-7AD5-4E84-BE32-784C44DF368D}"/>
    <hyperlink ref="R147" r:id="rId186" xr:uid="{D56C6B37-6D9F-44B3-8912-2A7D9F038A26}"/>
    <hyperlink ref="S151" r:id="rId187" xr:uid="{007C9C7F-B5EF-4699-912F-0B7356437C12}"/>
    <hyperlink ref="R152" r:id="rId188" xr:uid="{C3DB83BD-E601-47AD-83C6-9846DD5AE27C}"/>
    <hyperlink ref="R151" r:id="rId189" display="https://www.pharmaceutical-technology.com/news/arcturus-vaccine-supply-israel/" xr:uid="{660FF78D-4A86-4EDC-9747-FF7DBEAE13AA}"/>
    <hyperlink ref="R153" r:id="rId190" xr:uid="{896620EA-80D5-4FF1-8CB9-2E445A52935B}"/>
    <hyperlink ref="R157" r:id="rId191" xr:uid="{06367896-D3BD-4015-B271-421471B44817}"/>
    <hyperlink ref="S158" r:id="rId192" xr:uid="{4AC462C0-FBFC-43E1-8AFD-85AA5DC0E68F}"/>
    <hyperlink ref="T158" r:id="rId193" display="https://www.who.int/news/item/18-12-2020-covax-announces-additional-deals-to-access-promising-covid-19-vaccine-candidates-plans-global-rollout-starting-q1-2021" xr:uid="{B71451F1-66A3-4339-95A5-E7B5AAA3666A}"/>
    <hyperlink ref="R158" r:id="rId194" xr:uid="{98608023-4B2D-4CE1-A6BE-BD1FFE12A65C}"/>
    <hyperlink ref="S49" r:id="rId195" xr:uid="{5E60BDE6-6678-42E1-AF5F-09977843089F}"/>
    <hyperlink ref="R35" r:id="rId196" display="https://www.reuters.com/article/us-health-coronavirus-vietnam-vaccine-idUKKBN2990FQ?edition-redirect=uk" xr:uid="{DCE01A78-9DEA-47C1-8CF1-2AB4C464F666}"/>
    <hyperlink ref="R90" r:id="rId197" display="Novavax Inks Deal With India's Serum Institute To Make Coronavirus Vaccine Available In Low, Middle Income Countries (yahoo.com)" xr:uid="{15F61609-35F9-4F34-96E8-D3823F91C69A}"/>
    <hyperlink ref="R29" r:id="rId198" display="https://apnews.com/article/africa-south-africa-coronavirus-pandemic-coronavirus-vaccine-22f3d4d4a9364ddd4c07b87f4d5294f8" xr:uid="{5C2326FD-A956-412C-B518-390B0D0521A8}"/>
    <hyperlink ref="P35" r:id="rId199" display="4" xr:uid="{3B046755-5540-41CE-BDD0-F4311A3F3C55}"/>
    <hyperlink ref="P29" r:id="rId200" display="4" xr:uid="{495CDAB4-D5A9-4020-BF91-68CAAF4DB6B0}"/>
    <hyperlink ref="T85" r:id="rId201" xr:uid="{5C14A77F-F518-4877-9F44-666AF44C9909}"/>
    <hyperlink ref="S85" r:id="rId202" display="https://www.gov.uk/government/news/uk-government-secures-additional-2-million-doses-of-moderna-covid-19-vaccine" xr:uid="{4505DD9C-86AC-4B1A-BEEA-4BA5E4DB0B93}"/>
    <hyperlink ref="S6" r:id="rId203" xr:uid="{E24D9667-8961-4BC8-9402-7C70726DCB78}"/>
    <hyperlink ref="R8" r:id="rId204" xr:uid="{E0548BFE-3428-467C-86B5-9BB0C88778CD}"/>
    <hyperlink ref="R14" r:id="rId205" xr:uid="{D7F4AEAF-8CE0-4AE4-9838-E8EB0576FDE3}"/>
    <hyperlink ref="R15" r:id="rId206" xr:uid="{3D0E9F27-C092-4EDD-8727-BA60C30ACC84}"/>
    <hyperlink ref="R16" r:id="rId207" xr:uid="{7043979C-F646-4CEA-BD14-B7C0D05D33C5}"/>
    <hyperlink ref="S42" r:id="rId208" xr:uid="{BCAFFFC2-4802-4FA6-82A9-D55B67C07C6B}"/>
    <hyperlink ref="S43" r:id="rId209" xr:uid="{26086D7E-1E74-4930-B51B-3C57FAD2C026}"/>
    <hyperlink ref="S71" r:id="rId210" location=":~:text=In%20July%202020%2C%20Pfizer%20and,million%20doses%20in%20early%20October." xr:uid="{897D7643-C2A8-4408-9330-0E1DEE2AA7DB}"/>
    <hyperlink ref="R89" r:id="rId211" xr:uid="{6FB6E9BF-9A41-43CA-8C7E-F2FC5491CC11}"/>
    <hyperlink ref="R131" r:id="rId212" xr:uid="{EA109D15-7E21-420B-A4A1-62B6C6E4D3AF}"/>
    <hyperlink ref="R138" r:id="rId213" xr:uid="{6EF82169-DAFB-4293-A90D-FBBFCED216C6}"/>
    <hyperlink ref="S145" r:id="rId214" xr:uid="{138D3349-9534-4D69-BDDF-C39B2F89A880}"/>
    <hyperlink ref="R94" r:id="rId215" xr:uid="{48A7FCB3-F66D-4CC9-99E2-C9FF0A3A8664}"/>
    <hyperlink ref="R155" r:id="rId216" xr:uid="{F36B17CD-C799-46ED-A551-00D73EB27570}"/>
    <hyperlink ref="R107" r:id="rId217" location=":~:text=Saudi%20Arabia%20Signs%20Deal%20on%20Delivery,%20Joint%20Production,the%20coronavirus,%20in%20Moscow,%20Russia%20August%206,%202020" display="https://english.aawsat.com/home/article/2509826/saudi-arabia-signs-deal-delivery-joint-production-sputnik-v-vaccine-russia#:~:text=Saudi%20Arabia%20Signs%20Deal%20on%20Delivery,%20Joint%20Production,the%20coronavirus,%20in%20Moscow,%20Russia%20August%206,%202020." xr:uid="{DE14D802-CF32-4EE1-B74D-1AE42C56CE9D}"/>
    <hyperlink ref="S134" r:id="rId218" xr:uid="{7DFCCBA8-20BA-4BC6-85BE-088CC9930BD2}"/>
    <hyperlink ref="S137" r:id="rId219" xr:uid="{EAA55D62-F20F-4D62-8D89-B4491230C4D2}"/>
    <hyperlink ref="S130" r:id="rId220" xr:uid="{6B9F7DA5-ED22-43F8-A395-5A792D5ACD2F}"/>
    <hyperlink ref="S129" r:id="rId221" xr:uid="{13F254F9-2393-4636-9414-B1D4CA224913}"/>
    <hyperlink ref="S18" r:id="rId222" display="https://www.nytimes.com/2020/08/01/world/asia/coronavirus-vaccine-india.html" xr:uid="{272869AF-E269-46FF-8DC8-4A97811CC667}"/>
    <hyperlink ref="T43" r:id="rId223" display="https://www.reuters.com/article/us-health-coronavirus-canada-pfizer/canada-strikes-deal-for-extra-20-million-doses-of-pfizers-covid-19-vaccine-pm-idUSKBN29H2AT" xr:uid="{ACED0119-C6AE-4713-BC01-2BE0F153C038}"/>
    <hyperlink ref="S87" r:id="rId224" display="https://finance.yahoo.com/news/novavax-finalizes-agreement-commonwealth-australia-231400904.html" xr:uid="{56943566-62F2-4EB7-B3CD-9F39D12539AE}"/>
    <hyperlink ref="S136" r:id="rId225" display="https://www.republicworld.com/world-news/europe/turkey-signs-agreement-with-biontech-for-covid-19-vaccine-initial-doses-to-arrive-soon.html" xr:uid="{C77FC886-6C78-4922-A489-01877079AA65}"/>
    <hyperlink ref="R51" r:id="rId226" xr:uid="{D577B38D-5F52-489E-8948-462B3CF82022}"/>
    <hyperlink ref="R154" r:id="rId227" display="https://www.businesswire.com/news/home/20201125005466/en/COVAXX-Announces-2.8-Billion-in-Advance-Purchase-Commitments-to-Deliver-More-Than-140-Million-Vaccine-Doses-to-Emerging-Countries" xr:uid="{5CE59D1B-A14E-4E5E-88C5-4F97EF803842}"/>
    <hyperlink ref="R156" r:id="rId228" display="https://www.businesswire.com/news/home/20201125005466/en/COVAXX-Announces-2.8-Billion-in-Advance-Purchase-Commitments-to-Deliver-More-Than-140-Million-Vaccine-Doses-to-Emerging-Countries" xr:uid="{56F38A6A-0BFD-434A-8692-367637F3AD18}"/>
    <hyperlink ref="T71" r:id="rId229" xr:uid="{E751365B-ADC8-4F24-8102-E021E6FA53AD}"/>
    <hyperlink ref="P137" r:id="rId230" display="18" xr:uid="{24FD7832-73C7-490E-9006-E240FF871967}"/>
    <hyperlink ref="R88" r:id="rId231" xr:uid="{C5728828-3FF0-48CA-98EA-D1FBDDC71A05}"/>
    <hyperlink ref="S91" r:id="rId232" xr:uid="{73D41127-1643-414F-9ADC-FDA8F940FB60}"/>
    <hyperlink ref="R150" r:id="rId233" display="https://www.reuters.com/article/us-health-coronavirus-vaccine-germany/germany-secured-50-million-vaccine-doses-from-curevac-biontech-on-top-of-eu-supplies-document-idUSKBN29D1WU" xr:uid="{CE9A3C12-2081-4593-BDB0-4407BF6386C5}"/>
    <hyperlink ref="R73" r:id="rId234" xr:uid="{1562891E-FC03-4AEF-B1F2-C3AC82F69B0B}"/>
    <hyperlink ref="R112" r:id="rId235" xr:uid="{48243B9E-2D49-4E35-B461-50BD58783B9A}"/>
    <hyperlink ref="P112" r:id="rId236" xr:uid="{238B2C24-32D6-4EDB-A4DE-1AB1A80A6A41}"/>
    <hyperlink ref="R36" r:id="rId237" display="https://www.jpost.com/middle-east/palestinian-authority-says-astrazeneca-vaccines-could-come-in-march-654967" xr:uid="{663AC916-0A19-46F1-B941-B64CAE3DC754}"/>
    <hyperlink ref="S8" r:id="rId238" display="https://portal.fiocruz.br/en/news/covid-19-vaccine-fiocruz-discloses-its-technological-order-agreement-astrazeneca" xr:uid="{5341822F-01F4-47F8-B991-09E74F8F7F48}"/>
    <hyperlink ref="S15" r:id="rId239" xr:uid="{1324511B-9AFB-472E-B6EC-E1B47B47AA15}"/>
    <hyperlink ref="R74" r:id="rId240" display="https://www.arabnews.com/node/1786701/middle-east" xr:uid="{1538C5A9-2C2C-4991-833C-29B86DC504EE}"/>
    <hyperlink ref="T8" r:id="rId241" display="https://portal.fiocruz.br/en/news/fiocruz-supports-alternatives-hasten-vaccination-brazil" xr:uid="{DFBE3204-F1A3-4278-BDB7-2B09C24375F7}"/>
    <hyperlink ref="R143" r:id="rId242" xr:uid="{7D52BE39-6878-453B-9307-190FAF36E40F}"/>
    <hyperlink ref="R37" r:id="rId243" xr:uid="{1917B636-83E4-4B4A-8046-CF9DBBD8F832}"/>
    <hyperlink ref="R38" r:id="rId244" display="https://www.reuters.com/article/us-health-coronavirus-peru/peru-inks-deals-with-sinopharm-astrazeneca-for-coronavirus-vaccines-president-idINKBN29B2JX" xr:uid="{321C2619-319F-43EA-8554-714D4EF2E889}"/>
    <hyperlink ref="P36" r:id="rId245" display="4" xr:uid="{D67A4281-3897-46F3-8E82-33833A45685A}"/>
    <hyperlink ref="P37" r:id="rId246" display="4" xr:uid="{E6B0ED8F-B15E-4C44-93DF-A2462EC904B1}"/>
    <hyperlink ref="P38" r:id="rId247" display="4" xr:uid="{FCAF19D7-CB86-463D-AE9E-1245755F4650}"/>
    <hyperlink ref="P99" r:id="rId248" display="$3 " xr:uid="{371C467A-8A59-4746-8B25-6B854842DDF1}"/>
    <hyperlink ref="R48" r:id="rId249" display="Source" xr:uid="{226AF92F-9F03-4D86-AE9E-3999CA34159C}"/>
    <hyperlink ref="T18" r:id="rId250" xr:uid="{BA5A701C-7312-4BED-9FF7-10895AB17034}"/>
    <hyperlink ref="R39" r:id="rId251" xr:uid="{AA2CC9D2-2936-474F-A4B8-1254B07B52E9}"/>
    <hyperlink ref="S39" r:id="rId252" xr:uid="{5AA7A45D-902F-4D60-B6A9-A856E01931AA}"/>
    <hyperlink ref="R75" r:id="rId253" xr:uid="{121F47A6-7A7B-4F95-A2A7-0641E3DCF672}"/>
    <hyperlink ref="S75" r:id="rId254" xr:uid="{425C8269-32CE-4722-A55B-69DAA1FE10C6}"/>
    <hyperlink ref="R123" r:id="rId255" xr:uid="{E575BDB6-56DE-45DB-8F1E-58C1061BF28B}"/>
    <hyperlink ref="S123" r:id="rId256" xr:uid="{0027D8D7-7CD6-47FA-93D7-36E5DD3C3246}"/>
    <hyperlink ref="P39" r:id="rId257" display="4" xr:uid="{D9AF7ABE-DD19-4BFC-B851-BBF802D68447}"/>
  </hyperlinks>
  <pageMargins left="0.7" right="0.7" top="0.75" bottom="0.75" header="0.3" footer="0.3"/>
  <pageSetup orientation="portrait" r:id="rId25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Purchasing Deals </vt:lpstr>
    </vt:vector>
  </TitlesOfParts>
  <Manager/>
  <Company>Duke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Blen Biru</dc:creator>
  <cp:keywords/>
  <dc:description/>
  <cp:lastModifiedBy>Blen Biru</cp:lastModifiedBy>
  <cp:revision/>
  <dcterms:created xsi:type="dcterms:W3CDTF">2020-08-13T20:48:05Z</dcterms:created>
  <dcterms:modified xsi:type="dcterms:W3CDTF">2021-01-20T03:57:30Z</dcterms:modified>
  <cp:category/>
  <cp:contentStatus/>
</cp:coreProperties>
</file>