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30"/>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70409B4F-AB85-4801-BAD3-D13736777F9A}" xr6:coauthVersionLast="46" xr6:coauthVersionMax="4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'!$A$4:$AD$219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9" i="4" l="1"/>
  <c r="N109" i="4" s="1"/>
  <c r="M176" i="4"/>
  <c r="N176" i="4" s="1"/>
  <c r="I157" i="4"/>
  <c r="K157" i="4" s="1"/>
  <c r="I113" i="4"/>
  <c r="K113" i="4" s="1"/>
  <c r="M96" i="4"/>
  <c r="N96" i="4" s="1"/>
  <c r="I96" i="4"/>
  <c r="I93" i="4"/>
  <c r="K93" i="4" s="1"/>
  <c r="I175" i="4"/>
  <c r="K175" i="4" s="1"/>
  <c r="I172" i="4"/>
  <c r="I155" i="4"/>
  <c r="K155" i="4" s="1"/>
  <c r="I82" i="4"/>
  <c r="K82" i="4" s="1"/>
  <c r="I81" i="4"/>
  <c r="K81" i="4" s="1"/>
  <c r="K122" i="4"/>
  <c r="M105" i="4"/>
  <c r="N105" i="4" s="1"/>
  <c r="K94" i="4"/>
  <c r="I151" i="4"/>
  <c r="K151" i="4" s="1"/>
  <c r="I150" i="4"/>
  <c r="K150" i="4" s="1"/>
  <c r="I79" i="4"/>
  <c r="K79" i="4" s="1"/>
  <c r="I161" i="4"/>
  <c r="K161" i="4" s="1"/>
  <c r="I80" i="4"/>
  <c r="I176" i="4"/>
  <c r="K176" i="4" s="1"/>
  <c r="I40" i="4"/>
  <c r="K40" i="4" s="1"/>
  <c r="M173" i="4"/>
  <c r="N173" i="4" s="1"/>
  <c r="I77" i="4"/>
  <c r="K77" i="4" s="1"/>
  <c r="I149" i="4"/>
  <c r="K149" i="4" s="1"/>
  <c r="I144" i="4"/>
  <c r="K144" i="4" s="1"/>
  <c r="I133" i="4"/>
  <c r="K133" i="4" s="1"/>
  <c r="I76" i="4"/>
  <c r="K76" i="4" s="1"/>
  <c r="I39" i="4"/>
  <c r="K39" i="4" s="1"/>
  <c r="I18" i="4"/>
  <c r="K18" i="4" s="1"/>
  <c r="I148" i="4"/>
  <c r="K148" i="4" s="1"/>
  <c r="I120" i="4"/>
  <c r="K120" i="4" s="1"/>
  <c r="M158" i="4"/>
  <c r="N158" i="4" s="1"/>
  <c r="M95" i="4"/>
  <c r="N95" i="4" s="1"/>
  <c r="M51" i="4"/>
  <c r="N51" i="4" s="1"/>
  <c r="M147" i="4"/>
  <c r="N147" i="4" s="1"/>
  <c r="I38" i="4"/>
  <c r="K38" i="4" s="1"/>
  <c r="I37" i="4"/>
  <c r="K37" i="4" s="1"/>
  <c r="I156" i="4"/>
  <c r="K156" i="4" s="1"/>
  <c r="C179" i="4"/>
  <c r="I75" i="4"/>
  <c r="K75" i="4" s="1"/>
  <c r="M8" i="4"/>
  <c r="N8" i="4" s="1"/>
  <c r="I74" i="4"/>
  <c r="K74" i="4" s="1"/>
  <c r="M165" i="4"/>
  <c r="N165" i="4" s="1"/>
  <c r="M98" i="4"/>
  <c r="N98" i="4" s="1"/>
  <c r="M18" i="4"/>
  <c r="N18" i="4" s="1"/>
  <c r="I29" i="4"/>
  <c r="K29" i="4" s="1"/>
  <c r="I35" i="4"/>
  <c r="K35" i="4" s="1"/>
  <c r="M19" i="4"/>
  <c r="N19" i="4" s="1"/>
  <c r="M50" i="4"/>
  <c r="N50" i="4" s="1"/>
  <c r="I102" i="4"/>
  <c r="K102" i="4" s="1"/>
  <c r="I31" i="4"/>
  <c r="K31" i="4" s="1"/>
  <c r="M162" i="4"/>
  <c r="N162" i="4" s="1"/>
  <c r="M160" i="4"/>
  <c r="N160" i="4" s="1"/>
  <c r="N159" i="4"/>
  <c r="C180" i="4"/>
  <c r="I63" i="4"/>
  <c r="K63" i="4" s="1"/>
  <c r="I117" i="4"/>
  <c r="K117" i="4" s="1"/>
  <c r="I108" i="4"/>
  <c r="K108" i="4" s="1"/>
  <c r="I70" i="4"/>
  <c r="K70" i="4" s="1"/>
  <c r="I147" i="4"/>
  <c r="K147" i="4" s="1"/>
  <c r="I67" i="4"/>
  <c r="K67" i="4" s="1"/>
  <c r="M71" i="4"/>
  <c r="N71" i="4" s="1"/>
  <c r="I71" i="4"/>
  <c r="K71" i="4" s="1"/>
  <c r="I153" i="4"/>
  <c r="K153" i="4" s="1"/>
  <c r="M65" i="4"/>
  <c r="N65" i="4" s="1"/>
  <c r="I154" i="4"/>
  <c r="K154" i="4" s="1"/>
  <c r="I125" i="4"/>
  <c r="K125" i="4" s="1"/>
  <c r="M53" i="4"/>
  <c r="N53" i="4" s="1"/>
  <c r="I59" i="4"/>
  <c r="K59" i="4" s="1"/>
  <c r="I54" i="4"/>
  <c r="K54" i="4" s="1"/>
  <c r="I124" i="4"/>
  <c r="K124" i="4" s="1"/>
  <c r="I23" i="4"/>
  <c r="K23" i="4" s="1"/>
  <c r="I26" i="4"/>
  <c r="K26" i="4" s="1"/>
  <c r="M97" i="4"/>
  <c r="N97" i="4" s="1"/>
  <c r="I47" i="4"/>
  <c r="K47" i="4" s="1"/>
  <c r="I11" i="4"/>
  <c r="K11" i="4" s="1"/>
  <c r="I126" i="4"/>
  <c r="I16" i="4"/>
  <c r="K16" i="4" s="1"/>
  <c r="I101" i="4"/>
  <c r="K101" i="4" s="1"/>
  <c r="M41" i="4"/>
  <c r="N41" i="4" s="1"/>
  <c r="G52" i="4"/>
  <c r="M143" i="4"/>
  <c r="N143" i="4" s="1"/>
  <c r="M163" i="4"/>
  <c r="N163" i="4" s="1"/>
  <c r="M128" i="4"/>
  <c r="N128" i="4" s="1"/>
  <c r="M87" i="4"/>
  <c r="N87" i="4" s="1"/>
  <c r="M100" i="4"/>
  <c r="N100" i="4" s="1"/>
  <c r="I46" i="4"/>
  <c r="K46" i="4" s="1"/>
  <c r="I166" i="4"/>
  <c r="K166" i="4" s="1"/>
  <c r="C181" i="4" l="1"/>
  <c r="I114" i="4"/>
  <c r="K114" i="4" s="1"/>
  <c r="I115" i="4"/>
  <c r="K115" i="4" s="1"/>
  <c r="I111" i="4"/>
  <c r="K111" i="4" s="1"/>
  <c r="I69" i="4"/>
  <c r="K69" i="4" s="1"/>
  <c r="I32" i="4"/>
  <c r="K32" i="4" s="1"/>
  <c r="I130" i="4"/>
  <c r="K130" i="4" s="1"/>
  <c r="G141" i="4"/>
  <c r="I141" i="4"/>
  <c r="K141" i="4" s="1"/>
  <c r="I12" i="4"/>
  <c r="K12" i="4" s="1"/>
  <c r="M43" i="4"/>
  <c r="N43" i="4" s="1"/>
  <c r="I52" i="4"/>
  <c r="K52" i="4" s="1"/>
  <c r="I68" i="4"/>
  <c r="K68" i="4" s="1"/>
  <c r="I90" i="4"/>
  <c r="K90" i="4" s="1"/>
  <c r="I30" i="4" l="1"/>
  <c r="K30" i="4" s="1"/>
  <c r="I8" i="4"/>
  <c r="K8" i="4" s="1"/>
  <c r="I152" i="4" l="1"/>
  <c r="K152" i="4" s="1"/>
  <c r="I28" i="4"/>
  <c r="K28" i="4" s="1"/>
  <c r="I60" i="4"/>
  <c r="K60" i="4" s="1"/>
  <c r="I142" i="4"/>
  <c r="K142" i="4" s="1"/>
  <c r="I158" i="4"/>
  <c r="K158" i="4" s="1"/>
  <c r="M27" i="4" l="1"/>
  <c r="N27" i="4" s="1"/>
  <c r="I64" i="4"/>
  <c r="K64" i="4" s="1"/>
  <c r="I84" i="4"/>
  <c r="K84" i="4" s="1"/>
  <c r="I61" i="4"/>
  <c r="K61" i="4" s="1"/>
  <c r="I24" i="4"/>
  <c r="K24" i="4" s="1"/>
  <c r="N20" i="4"/>
  <c r="I99" i="4"/>
  <c r="K99" i="4" s="1"/>
  <c r="I85" i="4"/>
  <c r="K85" i="4" s="1"/>
  <c r="I7" i="4"/>
  <c r="K7" i="4" s="1"/>
  <c r="I55" i="4"/>
  <c r="K55" i="4" s="1"/>
  <c r="I58" i="4"/>
  <c r="K58" i="4" s="1"/>
  <c r="I135" i="4"/>
  <c r="I162" i="4"/>
  <c r="K162" i="4" s="1"/>
  <c r="I92" i="4"/>
  <c r="K92" i="4" s="1"/>
  <c r="I119" i="4"/>
  <c r="K119" i="4" s="1"/>
  <c r="M129" i="4"/>
  <c r="N129" i="4" s="1"/>
  <c r="I129" i="4"/>
  <c r="K129" i="4" s="1"/>
  <c r="M172" i="4"/>
  <c r="N172" i="4" s="1"/>
  <c r="M138" i="4"/>
  <c r="N138" i="4" s="1"/>
  <c r="M112" i="4"/>
  <c r="N112" i="4" s="1"/>
  <c r="M120" i="4"/>
  <c r="N120" i="4" s="1"/>
  <c r="M127" i="4"/>
  <c r="N127" i="4" s="1"/>
  <c r="M131" i="4"/>
  <c r="N131" i="4" s="1"/>
  <c r="M132" i="4"/>
  <c r="N132" i="4" s="1"/>
  <c r="M44" i="4"/>
  <c r="N44" i="4" s="1"/>
  <c r="M73" i="4"/>
  <c r="N73" i="4" s="1"/>
  <c r="M93" i="4"/>
  <c r="N93" i="4" s="1"/>
  <c r="I170" i="4"/>
  <c r="K170" i="4" s="1"/>
  <c r="I168" i="4"/>
  <c r="K168" i="4" s="1"/>
  <c r="K172" i="4"/>
  <c r="I134" i="4"/>
  <c r="K134" i="4" s="1"/>
  <c r="I136" i="4"/>
  <c r="K136" i="4" s="1"/>
  <c r="I137" i="4"/>
  <c r="K137" i="4" s="1"/>
  <c r="I138" i="4"/>
  <c r="K138" i="4" s="1"/>
  <c r="I140" i="4"/>
  <c r="K140" i="4" s="1"/>
  <c r="I139" i="4"/>
  <c r="K139" i="4" s="1"/>
  <c r="I118" i="4"/>
  <c r="K118" i="4" s="1"/>
  <c r="I107" i="4"/>
  <c r="K107" i="4" s="1"/>
  <c r="I112" i="4"/>
  <c r="K112" i="4" s="1"/>
  <c r="I110" i="4"/>
  <c r="K110" i="4" s="1"/>
  <c r="I109" i="4"/>
  <c r="K109" i="4" s="1"/>
  <c r="I127" i="4"/>
  <c r="K127" i="4" s="1"/>
  <c r="I131" i="4"/>
  <c r="K131" i="4" s="1"/>
  <c r="I123" i="4"/>
  <c r="K123" i="4" s="1"/>
  <c r="I132" i="4"/>
  <c r="K132" i="4" s="1"/>
  <c r="I45" i="4"/>
  <c r="K45" i="4" s="1"/>
  <c r="I42" i="4"/>
  <c r="K42" i="4" s="1"/>
  <c r="I62" i="4"/>
  <c r="K62" i="4" s="1"/>
  <c r="I49" i="4"/>
  <c r="K49" i="4" s="1"/>
  <c r="I48" i="4"/>
  <c r="K48" i="4" s="1"/>
  <c r="I50" i="4"/>
  <c r="K50" i="4" s="1"/>
  <c r="I72" i="4"/>
  <c r="K72" i="4" s="1"/>
  <c r="I44" i="4"/>
  <c r="K44" i="4" s="1"/>
  <c r="I56" i="4"/>
  <c r="K56" i="4" s="1"/>
  <c r="I73" i="4"/>
  <c r="K73" i="4" s="1"/>
  <c r="I86" i="4"/>
  <c r="K86" i="4" s="1"/>
  <c r="I91" i="4"/>
  <c r="K91" i="4" s="1"/>
  <c r="I83" i="4"/>
  <c r="K83" i="4" s="1"/>
  <c r="I95" i="4"/>
  <c r="K95" i="4" s="1"/>
  <c r="I104" i="4"/>
  <c r="K104" i="4" s="1"/>
  <c r="I103" i="4"/>
  <c r="K103" i="4" s="1"/>
  <c r="K96" i="4"/>
  <c r="I5" i="4"/>
  <c r="K5" i="4" s="1"/>
  <c r="I10" i="4"/>
  <c r="K10" i="4" s="1"/>
  <c r="I22" i="4"/>
  <c r="I14" i="4"/>
  <c r="K14" i="4" s="1"/>
  <c r="I9" i="4"/>
  <c r="K9" i="4" s="1"/>
  <c r="I13" i="4"/>
  <c r="I15" i="4"/>
  <c r="K15" i="4" s="1"/>
  <c r="I17" i="4"/>
  <c r="K17" i="4" s="1"/>
  <c r="I6" i="4"/>
  <c r="K6" i="4" s="1"/>
  <c r="I21" i="4"/>
  <c r="K21" i="4" s="1"/>
  <c r="I34" i="4"/>
  <c r="K34" i="4" s="1"/>
  <c r="I33" i="4" l="1"/>
  <c r="K33" i="4" s="1"/>
</calcChain>
</file>

<file path=xl/sharedStrings.xml><?xml version="1.0" encoding="utf-8"?>
<sst xmlns="http://schemas.openxmlformats.org/spreadsheetml/2006/main" count="1121" uniqueCount="161">
  <si>
    <t>Disclaimer * This information comes from public sources, may not be comprehensive, and has not been directly confirmed by the manufacturer or purchaser.</t>
  </si>
  <si>
    <t>Last Update: January 29, 2021</t>
  </si>
  <si>
    <t>Attribution: Duke Global Health Innovation Center</t>
  </si>
  <si>
    <t xml:space="preserve">Company and Vaccine Name </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</si>
  <si>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</si>
  <si>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</si>
  <si>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</si>
  <si>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</si>
  <si>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</si>
  <si>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</si>
  <si>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</si>
  <si>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</si>
  <si>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</si>
  <si>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</si>
  <si>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</si>
  <si>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</si>
  <si>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EUA Approval Date</t>
  </si>
  <si>
    <t>Agreement status</t>
  </si>
  <si>
    <t xml:space="preserve"> Source_1</t>
  </si>
  <si>
    <t xml:space="preserve"> Source_2</t>
  </si>
  <si>
    <t>Source_3</t>
  </si>
  <si>
    <t>Oxford University_AZD1222</t>
  </si>
  <si>
    <t>Argentina</t>
  </si>
  <si>
    <t xml:space="preserve">Upper middle income </t>
  </si>
  <si>
    <t>2</t>
  </si>
  <si>
    <t>Confirmed agreement</t>
  </si>
  <si>
    <t>Source</t>
  </si>
  <si>
    <t>Australia</t>
  </si>
  <si>
    <t xml:space="preserve">High income </t>
  </si>
  <si>
    <t xml:space="preserve">Source </t>
  </si>
  <si>
    <t>Bangladesh</t>
  </si>
  <si>
    <t>Lower middle income</t>
  </si>
  <si>
    <t>Brazil</t>
  </si>
  <si>
    <t>Upper middle income</t>
  </si>
  <si>
    <t>Canada</t>
  </si>
  <si>
    <t xml:space="preserve">Chile </t>
  </si>
  <si>
    <t xml:space="preserve">Colombia </t>
  </si>
  <si>
    <t xml:space="preserve">Costa Rica </t>
  </si>
  <si>
    <t>COVAX</t>
  </si>
  <si>
    <t>Global Entity</t>
  </si>
  <si>
    <t xml:space="preserve">Ecuador </t>
  </si>
  <si>
    <t>Egypt</t>
  </si>
  <si>
    <t>El Salvador</t>
  </si>
  <si>
    <t xml:space="preserve">Lower middle income </t>
  </si>
  <si>
    <t xml:space="preserve">EU </t>
  </si>
  <si>
    <t>India</t>
  </si>
  <si>
    <t>Indonesia</t>
  </si>
  <si>
    <t xml:space="preserve">Under negotiation </t>
  </si>
  <si>
    <t xml:space="preserve">Israel </t>
  </si>
  <si>
    <t>High income</t>
  </si>
  <si>
    <t>Japan</t>
  </si>
  <si>
    <t xml:space="preserve">Latin America w/o Brazil </t>
  </si>
  <si>
    <t xml:space="preserve">Malaysia </t>
  </si>
  <si>
    <t>Confirmed agreement; also includes manufacturing info</t>
  </si>
  <si>
    <t xml:space="preserve">Mexico </t>
  </si>
  <si>
    <t xml:space="preserve">Morocco </t>
  </si>
  <si>
    <t xml:space="preserve">Confirmed agreement, unknown amount </t>
  </si>
  <si>
    <t>New Zealand</t>
  </si>
  <si>
    <t xml:space="preserve">Panama </t>
  </si>
  <si>
    <t>Philippines</t>
  </si>
  <si>
    <t xml:space="preserve">South Africa </t>
  </si>
  <si>
    <t xml:space="preserve">South Korea </t>
  </si>
  <si>
    <t xml:space="preserve">Taiwan </t>
  </si>
  <si>
    <t xml:space="preserve">Thailand </t>
  </si>
  <si>
    <t>UK</t>
  </si>
  <si>
    <t>USA</t>
  </si>
  <si>
    <t xml:space="preserve">Vietnam </t>
  </si>
  <si>
    <t xml:space="preserve">Palestine </t>
  </si>
  <si>
    <t>Under negotiation, unknown amount</t>
  </si>
  <si>
    <t>Dominican Republic</t>
  </si>
  <si>
    <t xml:space="preserve">Peru </t>
  </si>
  <si>
    <t xml:space="preserve">African Union </t>
  </si>
  <si>
    <t xml:space="preserve">Low income </t>
  </si>
  <si>
    <t xml:space="preserve">Bolivia </t>
  </si>
  <si>
    <t>Pfizer_BNT162</t>
  </si>
  <si>
    <t xml:space="preserve">Argentina </t>
  </si>
  <si>
    <t xml:space="preserve">Brazil </t>
  </si>
  <si>
    <t>Chile</t>
  </si>
  <si>
    <t xml:space="preserve">China </t>
  </si>
  <si>
    <t xml:space="preserve">Germany </t>
  </si>
  <si>
    <t xml:space="preserve">Hong Kong </t>
  </si>
  <si>
    <t xml:space="preserve">Indonesia </t>
  </si>
  <si>
    <t>Iraq</t>
  </si>
  <si>
    <t xml:space="preserve">Kazakhstan </t>
  </si>
  <si>
    <t xml:space="preserve">Kuwait </t>
  </si>
  <si>
    <t xml:space="preserve">Lebanon </t>
  </si>
  <si>
    <t xml:space="preserve">North Macedonia </t>
  </si>
  <si>
    <t>Peru</t>
  </si>
  <si>
    <t xml:space="preserve">Qatar </t>
  </si>
  <si>
    <t xml:space="preserve">Saudi Arabia </t>
  </si>
  <si>
    <t>Switzerland</t>
  </si>
  <si>
    <t xml:space="preserve">Turkey </t>
  </si>
  <si>
    <t xml:space="preserve">Serbia </t>
  </si>
  <si>
    <t xml:space="preserve">Confirmed agreement </t>
  </si>
  <si>
    <t>Jordan</t>
  </si>
  <si>
    <t xml:space="preserve">Pfizer_BNT162 </t>
  </si>
  <si>
    <t xml:space="preserve">Albania </t>
  </si>
  <si>
    <t xml:space="preserve">United Arab Emirates </t>
  </si>
  <si>
    <t>Uruguay</t>
  </si>
  <si>
    <t xml:space="preserve">COVAX </t>
  </si>
  <si>
    <t xml:space="preserve">Global Entity </t>
  </si>
  <si>
    <t>Oman</t>
  </si>
  <si>
    <t>Moderna_mRNA-1273</t>
  </si>
  <si>
    <t xml:space="preserve">Singapore </t>
  </si>
  <si>
    <t>Novavax_NVX-CoV2373</t>
  </si>
  <si>
    <t xml:space="preserve">Potential reserve for India </t>
  </si>
  <si>
    <t>Confirmed agreement; includes US military deal</t>
  </si>
  <si>
    <t>South Korea</t>
  </si>
  <si>
    <t>Under negotiation</t>
  </si>
  <si>
    <t>Gamaleya Research Institute_Sputnik V</t>
  </si>
  <si>
    <t xml:space="preserve">Algeria </t>
  </si>
  <si>
    <t>Bolivia</t>
  </si>
  <si>
    <t> </t>
  </si>
  <si>
    <t xml:space="preserve">India </t>
  </si>
  <si>
    <t>Kazakhstan</t>
  </si>
  <si>
    <t xml:space="preserve">Nepal </t>
  </si>
  <si>
    <t>Saudi Arabia</t>
  </si>
  <si>
    <t xml:space="preserve">Uzbekistan </t>
  </si>
  <si>
    <t>Venezuela</t>
  </si>
  <si>
    <t>Vietnam</t>
  </si>
  <si>
    <t>Confirmed agreement, unknown amount</t>
  </si>
  <si>
    <t>Hungary</t>
  </si>
  <si>
    <t>Janssen (J&amp;J)_Ad26.COV2.S</t>
  </si>
  <si>
    <t>1</t>
  </si>
  <si>
    <t>Sanofi-GSK_SARS-CoV-2 Vaccine</t>
  </si>
  <si>
    <t xml:space="preserve">Sinovac_Coronavac </t>
  </si>
  <si>
    <t>Hong Kong</t>
  </si>
  <si>
    <t xml:space="preserve">Ukraine </t>
  </si>
  <si>
    <t>Azerbaijan</t>
  </si>
  <si>
    <t xml:space="preserve">Uruguay </t>
  </si>
  <si>
    <t>Sinopharm</t>
  </si>
  <si>
    <t>Morocco</t>
  </si>
  <si>
    <t>Pakistan</t>
  </si>
  <si>
    <t xml:space="preserve">Confirmed agreement, 5000000 is a donation from China </t>
  </si>
  <si>
    <t>Serbia</t>
  </si>
  <si>
    <t xml:space="preserve">Hungary </t>
  </si>
  <si>
    <t>CanSino Biologics_Ad5-nCoV</t>
  </si>
  <si>
    <t>3,500,000</t>
  </si>
  <si>
    <t xml:space="preserve">Pakistan </t>
  </si>
  <si>
    <t xml:space="preserve">Confirmed, given as a gift </t>
  </si>
  <si>
    <t>CureVac_CVnCov</t>
  </si>
  <si>
    <t>Arcturus Therapeutics_LUNAR-COV19</t>
  </si>
  <si>
    <t>Singapore</t>
  </si>
  <si>
    <t>Funding for vaccine purchases available but don't know how many doses</t>
  </si>
  <si>
    <t>Medicago_CoVLP</t>
  </si>
  <si>
    <t>COVAXX (United Biomedical)_UB-162</t>
  </si>
  <si>
    <t>Valneva_VLA2001</t>
  </si>
  <si>
    <t>COVAX Vaccines</t>
  </si>
  <si>
    <t>Bharat Biotech_COVAXIN</t>
  </si>
  <si>
    <t xml:space="preserve">Confirmed agreement, 800,000 doses to be donated to Mauritius, Philippines and Myanmar as a goodwill </t>
  </si>
  <si>
    <t>Total Confirmed Procurement Doses</t>
  </si>
  <si>
    <t>Total Potential Procurement Doses</t>
  </si>
  <si>
    <t>SUM</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</si>
  <si>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</si>
  <si>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</si>
  <si>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</si>
  <si>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</si>
  <si>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4. Vaccine labeled as "COVAX Vaccines" is an unspecified vaccine candidate. Covax has purchased 200m doses from SII, will l likely be Oxford/AZ or Novavax.</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</si>
  <si>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</si>
  <si>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</si>
  <si>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We are confirming India-AZ and India-Novavax deals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</si>
</sst>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_([$$-409]* #,##0_);_([$$-409]* \(#,##0\);_([$$-409]* &quot;-&quot;??_);_(@_)"/>
    <numFmt numFmtId="165" formatCode="_(* #,##0_);_(* \(#,##0\);_(* &quot;-&quot;??_);_(@_)"/>
    <numFmt numFmtId="166" formatCode="0.0%"/>
    <numFmt numFmtId="167" formatCode="&quot;$&quot;#,##0"/>
  </numFmts>
  <fonts count="14">
    <font>
      <sz val="11"/>
      <color theme="1"/>
      <name val="Calibri"/>
      <family val="2"/>
      <scheme val="minor"/>
    </font>
    <font>
      <u/>
      <sz val="11"/>
      <color theme="10"/>
      <name val="Calibri"/>
      <family val="2"/>
      <scheme val="minor"/>
    </font>
    <font>
      <sz val="11"/>
      <color rgb="FF000000"/>
      <name val="Calibri"/>
      <family val="2"/>
    </font>
    <font>
      <sz val="11"/>
      <color rgb="FF000000"/>
      <name val="Calibri"/>
      <family val="2"/>
      <scheme val="minor"/>
    </font>
    <font>
      <sz val="11"/>
      <color theme="1"/>
      <name val="Calibri"/>
      <family val="2"/>
      <scheme val="minor"/>
    </font>
    <font>
      <u/>
      <sz val="11"/>
      <color rgb="FF000000"/>
      <name val="Calibri"/>
      <family val="2"/>
      <scheme val="minor"/>
    </font>
    <font>
      <sz val="11"/>
      <color rgb="FF000000"/>
      <name val="Calibri (Body)"/>
    </font>
    <font>
      <sz val="11"/>
      <color rgb="FFFF0000"/>
      <name val="Calibri"/>
      <family val="2"/>
      <scheme val="minor"/>
    </font>
    <font>
      <sz val="11"/>
      <color rgb="FF000000"/>
      <name val="Calibri"/>
      <charset val="1"/>
    </font>
    <font>
      <strike/>
      <u/>
      <sz val="11"/>
      <color rgb="FF000000"/>
      <name val="Calibri"/>
      <family val="2"/>
      <scheme val="minor"/>
    </font>
    <font>
      <u/>
      <sz val="11"/>
      <color rgb="FF000000"/>
      <name val="Calibri"/>
      <family val="2"/>
    </font>
    <font>
      <sz val="11"/>
      <color rgb="FFFF0000"/>
      <name val="Calibri"/>
      <family val="2"/>
    </font>
    <font>
      <u/>
      <sz val="11"/>
      <color theme="1"/>
      <name val="Calibri"/>
      <family val="2"/>
      <scheme val="minor"/>
    </font>
    <font>
      <sz val="11"/>
      <color theme="1"/>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4" fillId="0" borderId="0" applyFont="0" applyFill="0" applyBorder="0" applyAlignment="0" applyProtection="0"/>
  </cellStyleXfs>
  <cellXfs count="201">
    <xf numFmtId="0" fontId="0" fillId="0" borderId="0" xfId="0"/>
    <xf numFmtId="3" fontId="3" fillId="0" borderId="0" xfId="0" applyNumberFormat="1" applyFont="1" applyFill="1" applyAlignment="1"/>
    <xf numFmtId="164" fontId="3" fillId="0" borderId="0" xfId="0" applyNumberFormat="1" applyFont="1" applyFill="1" applyAlignment="1"/>
    <xf numFmtId="0" fontId="3" fillId="0" borderId="0" xfId="0" applyFont="1" applyFill="1" applyAlignment="1"/>
    <xf numFmtId="3" fontId="3" fillId="0" borderId="0" xfId="0" applyNumberFormat="1" applyFont="1"/>
    <xf numFmtId="0" fontId="3" fillId="0" borderId="0" xfId="0" applyFont="1" applyAlignment="1"/>
    <xf numFmtId="3" fontId="3" fillId="0" borderId="0" xfId="0" applyNumberFormat="1" applyFont="1" applyAlignment="1"/>
    <xf numFmtId="0" fontId="3" fillId="0" borderId="0" xfId="0" applyFont="1" applyFill="1" applyAlignment="1">
      <alignment wrapText="1"/>
    </xf>
    <xf numFmtId="9" fontId="3" fillId="0" borderId="0" xfId="0" applyNumberFormat="1" applyFont="1" applyFill="1" applyAlignment="1"/>
    <xf numFmtId="3" fontId="3" fillId="0" borderId="0" xfId="0" applyNumberFormat="1" applyFont="1" applyFill="1" applyAlignment="1">
      <alignment horizontal="right"/>
    </xf>
    <xf numFmtId="0" fontId="3" fillId="0" borderId="0" xfId="0" applyNumberFormat="1" applyFont="1" applyFill="1" applyAlignment="1"/>
    <xf numFmtId="0" fontId="3" fillId="0" borderId="0" xfId="0" applyFont="1" applyFill="1"/>
    <xf numFmtId="0" fontId="5" fillId="0" borderId="0" xfId="1" applyFont="1" applyFill="1"/>
    <xf numFmtId="0" fontId="5" fillId="0" borderId="0" xfId="1" applyFont="1" applyFill="1" applyAlignment="1">
      <alignment horizontal="left"/>
    </xf>
    <xf numFmtId="0" fontId="3" fillId="0" borderId="0" xfId="0" applyFont="1"/>
    <xf numFmtId="3" fontId="3" fillId="0" borderId="0" xfId="0" applyNumberFormat="1" applyFont="1" applyAlignment="1">
      <alignment horizontal="right"/>
    </xf>
    <xf numFmtId="0" fontId="3" fillId="0" borderId="0" xfId="0" applyNumberFormat="1" applyFont="1"/>
    <xf numFmtId="1" fontId="3" fillId="0" borderId="0" xfId="0" applyNumberFormat="1" applyFont="1"/>
    <xf numFmtId="9" fontId="3" fillId="0" borderId="0" xfId="0" applyNumberFormat="1" applyFont="1"/>
    <xf numFmtId="9" fontId="3" fillId="0" borderId="0" xfId="2" applyFont="1"/>
    <xf numFmtId="0" fontId="6" fillId="0" borderId="0" xfId="0" applyFont="1" applyFill="1"/>
    <xf numFmtId="4" fontId="3" fillId="0" borderId="0" xfId="0" applyNumberFormat="1" applyFont="1" applyFill="1" applyAlignment="1"/>
    <xf numFmtId="6" fontId="3" fillId="0" borderId="0" xfId="0" applyNumberFormat="1" applyFont="1" applyFill="1"/>
    <xf numFmtId="165" fontId="3" fillId="0" borderId="0" xfId="0" applyNumberFormat="1" applyFont="1" applyFill="1" applyAlignment="1">
      <alignment horizontal="left"/>
    </xf>
    <xf numFmtId="165" fontId="3" fillId="0" borderId="0" xfId="0" applyNumberFormat="1" applyFont="1" applyFill="1"/>
    <xf numFmtId="165" fontId="3" fillId="0" borderId="0" xfId="0" applyNumberFormat="1" applyFont="1"/>
    <xf numFmtId="0" fontId="7" fillId="0" borderId="0" xfId="0" applyFont="1" applyFill="1"/>
    <xf numFmtId="0" fontId="3" fillId="0" borderId="0" xfId="0" applyFont="1" applyFill="1" applyAlignment="1">
      <alignment vertical="top"/>
    </xf>
    <xf numFmtId="165" fontId="3" fillId="0" borderId="0" xfId="0" applyNumberFormat="1" applyFont="1" applyFill="1" applyAlignment="1">
      <alignment horizontal="left" vertical="top"/>
    </xf>
    <xf numFmtId="16" fontId="3" fillId="0" borderId="0" xfId="0" applyNumberFormat="1" applyFont="1" applyFill="1" applyAlignment="1">
      <alignment wrapText="1"/>
    </xf>
    <xf numFmtId="165" fontId="3" fillId="0" borderId="0" xfId="0" applyNumberFormat="1" applyFont="1" applyFill="1" applyAlignment="1"/>
    <xf numFmtId="165" fontId="3" fillId="0" borderId="0" xfId="0" applyNumberFormat="1" applyFont="1" applyFill="1" applyAlignment="1">
      <alignment wrapText="1"/>
    </xf>
    <xf numFmtId="0" fontId="3" fillId="0" borderId="0" xfId="0" applyFont="1" applyFill="1" applyAlignment="1">
      <alignment horizontal="left" vertical="top"/>
    </xf>
    <xf numFmtId="0" fontId="3" fillId="0" borderId="0" xfId="0" applyFont="1" applyAlignment="1">
      <alignment horizontal="left" vertical="top"/>
    </xf>
    <xf numFmtId="0" fontId="3" fillId="0" borderId="0" xfId="0" applyFont="1" applyAlignment="1">
      <alignment horizontal="right"/>
    </xf>
    <xf numFmtId="165" fontId="3" fillId="0" borderId="0" xfId="0" applyNumberFormat="1" applyFont="1" applyFill="1" applyBorder="1" applyAlignment="1"/>
    <xf numFmtId="0" fontId="3" fillId="0" borderId="0" xfId="0" applyFont="1" applyFill="1" applyBorder="1" applyAlignment="1">
      <alignment wrapText="1"/>
    </xf>
    <xf numFmtId="0" fontId="5" fillId="0" borderId="0" xfId="0" applyFont="1" applyFill="1"/>
    <xf numFmtId="0" fontId="1" fillId="0" borderId="0" xfId="1" applyFill="1"/>
    <xf numFmtId="0" fontId="7" fillId="0" borderId="0" xfId="0" applyFont="1"/>
    <xf numFmtId="49" fontId="3" fillId="0" borderId="0" xfId="0" applyNumberFormat="1" applyFont="1" applyAlignment="1">
      <alignment horizontal="right"/>
    </xf>
    <xf numFmtId="165" fontId="3" fillId="0" borderId="0" xfId="0" applyNumberFormat="1" applyFont="1" applyFill="1" applyBorder="1" applyAlignment="1">
      <alignment wrapText="1"/>
    </xf>
    <xf numFmtId="9" fontId="3" fillId="0" borderId="0" xfId="0" applyNumberFormat="1" applyFont="1" applyFill="1" applyAlignment="1">
      <alignment wrapText="1"/>
    </xf>
    <xf numFmtId="3" fontId="3" fillId="0" borderId="0" xfId="0" applyNumberFormat="1" applyFont="1" applyFill="1" applyAlignment="1">
      <alignment horizontal="right" wrapText="1"/>
    </xf>
    <xf numFmtId="9" fontId="3" fillId="0" borderId="0" xfId="2" applyFont="1" applyFill="1" applyAlignment="1">
      <alignment wrapText="1"/>
    </xf>
    <xf numFmtId="14" fontId="3" fillId="0" borderId="0" xfId="1" applyNumberFormat="1" applyFont="1" applyFill="1"/>
    <xf numFmtId="0" fontId="3" fillId="0" borderId="0" xfId="0" applyFont="1" applyFill="1" applyAlignment="1">
      <alignment horizontal="right"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wrapText="1"/>
    </xf>
    <xf numFmtId="0" fontId="5" fillId="0" borderId="0" xfId="1" applyFont="1" applyFill="1" applyBorder="1" applyAlignment="1">
      <alignment wrapText="1"/>
    </xf>
    <xf numFmtId="49" fontId="3" fillId="0" borderId="0" xfId="0" applyNumberFormat="1" applyFont="1" applyFill="1" applyAlignment="1">
      <alignment horizontal="right"/>
    </xf>
    <xf numFmtId="0" fontId="9" fillId="0" borderId="0" xfId="1" applyFont="1" applyFill="1"/>
    <xf numFmtId="9" fontId="3" fillId="0" borderId="0" xfId="0" applyNumberFormat="1" applyFont="1" applyFill="1"/>
    <xf numFmtId="3" fontId="3" fillId="0" borderId="0" xfId="0" applyNumberFormat="1" applyFont="1" applyFill="1" applyAlignment="1">
      <alignment horizontal="right" vertical="top"/>
    </xf>
    <xf numFmtId="0" fontId="5" fillId="0" borderId="0" xfId="1" applyFont="1" applyFill="1" applyAlignment="1">
      <alignment wrapText="1"/>
    </xf>
    <xf numFmtId="0" fontId="10" fillId="0" borderId="0" xfId="0" applyFont="1" applyFill="1" applyBorder="1" applyAlignment="1">
      <alignment wrapText="1"/>
    </xf>
    <xf numFmtId="0" fontId="2" fillId="0" borderId="0" xfId="0" applyFont="1" applyFill="1" applyBorder="1" applyAlignment="1">
      <alignment wrapText="1"/>
    </xf>
    <xf numFmtId="9" fontId="7" fillId="0" borderId="0" xfId="0" applyNumberFormat="1" applyFont="1" applyFill="1" applyAlignment="1"/>
    <xf numFmtId="164" fontId="8" fillId="0" borderId="0" xfId="0" applyNumberFormat="1" applyFont="1" applyFill="1" applyAlignment="1">
      <alignment wrapText="1"/>
    </xf>
    <xf numFmtId="6" fontId="3" fillId="0" borderId="0" xfId="0" applyNumberFormat="1" applyFont="1" applyFill="1" applyAlignment="1">
      <alignment horizontal="right" vertical="top" wrapText="1"/>
    </xf>
    <xf numFmtId="167" fontId="3" fillId="0" borderId="0" xfId="0" applyNumberFormat="1" applyFont="1" applyFill="1" applyAlignment="1"/>
    <xf numFmtId="14" fontId="5" fillId="0" borderId="0" xfId="1" applyNumberFormat="1" applyFont="1" applyFill="1" applyAlignment="1"/>
    <xf numFmtId="14" fontId="5" fillId="0" borderId="0" xfId="1" applyNumberFormat="1" applyFont="1" applyFill="1"/>
    <xf numFmtId="166" fontId="3" fillId="0" borderId="0" xfId="0" applyNumberFormat="1" applyFont="1" applyFill="1" applyAlignment="1"/>
    <xf numFmtId="14" fontId="5" fillId="0" borderId="0" xfId="1" applyNumberFormat="1" applyFont="1" applyFill="1" applyBorder="1" applyAlignment="1">
      <alignment wrapText="1"/>
    </xf>
    <xf numFmtId="3" fontId="3" fillId="0" borderId="0" xfId="0" applyNumberFormat="1" applyFont="1" applyFill="1" applyBorder="1" applyAlignment="1">
      <alignment horizontal="right" wrapText="1"/>
    </xf>
    <xf numFmtId="10" fontId="3" fillId="0" borderId="0" xfId="0" applyNumberFormat="1" applyFont="1" applyFill="1" applyBorder="1" applyAlignment="1">
      <alignment wrapText="1"/>
    </xf>
    <xf numFmtId="0" fontId="3" fillId="0" borderId="0" xfId="0" applyNumberFormat="1" applyFont="1" applyFill="1" applyBorder="1" applyAlignment="1">
      <alignment vertical="top" wrapText="1"/>
    </xf>
    <xf numFmtId="6" fontId="5" fillId="0" borderId="0" xfId="1" applyNumberFormat="1" applyFont="1" applyFill="1"/>
    <xf numFmtId="3" fontId="7" fillId="0" borderId="0" xfId="0" applyNumberFormat="1" applyFont="1" applyAlignment="1">
      <alignment horizontal="right"/>
    </xf>
    <xf numFmtId="0" fontId="7" fillId="0" borderId="0" xfId="0" applyFont="1" applyAlignment="1"/>
    <xf numFmtId="49" fontId="7" fillId="0" borderId="0" xfId="0" applyNumberFormat="1" applyFont="1" applyAlignment="1">
      <alignment horizontal="right"/>
    </xf>
    <xf numFmtId="165" fontId="7" fillId="0" borderId="0" xfId="0" applyNumberFormat="1" applyFont="1"/>
    <xf numFmtId="9" fontId="7" fillId="0" borderId="0" xfId="2" applyFont="1"/>
    <xf numFmtId="0" fontId="7" fillId="0" borderId="0" xfId="0" applyFont="1" applyAlignment="1">
      <alignment horizontal="right"/>
    </xf>
    <xf numFmtId="14" fontId="5" fillId="0" borderId="0" xfId="1" applyNumberFormat="1" applyFont="1" applyFill="1" applyAlignment="1">
      <alignment vertical="top"/>
    </xf>
    <xf numFmtId="49" fontId="3" fillId="0" borderId="0" xfId="0" applyNumberFormat="1" applyFont="1" applyFill="1" applyAlignment="1">
      <alignment horizontal="right" wrapText="1"/>
    </xf>
    <xf numFmtId="0" fontId="0" fillId="0" borderId="0" xfId="0" applyFont="1"/>
    <xf numFmtId="0" fontId="0" fillId="0" borderId="0" xfId="0" applyFont="1" applyAlignment="1">
      <alignment horizontal="right"/>
    </xf>
    <xf numFmtId="0" fontId="0" fillId="2" borderId="0" xfId="0" applyFont="1" applyFill="1" applyAlignment="1">
      <alignment horizontal="left"/>
    </xf>
    <xf numFmtId="0" fontId="0" fillId="2" borderId="0" xfId="0" applyFont="1" applyFill="1"/>
    <xf numFmtId="0" fontId="0" fillId="3" borderId="0" xfId="0" applyFont="1" applyFill="1" applyAlignment="1">
      <alignment horizontal="left" vertical="top" wrapText="1"/>
    </xf>
    <xf numFmtId="49" fontId="0" fillId="3" borderId="0" xfId="0" applyNumberFormat="1" applyFont="1" applyFill="1"/>
    <xf numFmtId="0" fontId="0" fillId="3" borderId="0" xfId="0" applyFont="1" applyFill="1"/>
    <xf numFmtId="0" fontId="7" fillId="2" borderId="0" xfId="0" applyFont="1" applyFill="1" applyAlignment="1">
      <alignment horizontal="left"/>
    </xf>
    <xf numFmtId="0" fontId="7" fillId="2" borderId="0" xfId="0" applyFont="1" applyFill="1"/>
    <xf numFmtId="0" fontId="7" fillId="3" borderId="0" xfId="0" applyFont="1" applyFill="1" applyAlignment="1">
      <alignment horizontal="left" vertical="top" wrapText="1"/>
    </xf>
    <xf numFmtId="49" fontId="7" fillId="3" borderId="0" xfId="0" applyNumberFormat="1" applyFont="1" applyFill="1"/>
    <xf numFmtId="0" fontId="11" fillId="3" borderId="0" xfId="0" applyFont="1" applyFill="1"/>
    <xf numFmtId="0" fontId="0" fillId="4" borderId="0" xfId="0" applyFont="1" applyFill="1"/>
    <xf numFmtId="0" fontId="0" fillId="0" borderId="0" xfId="0" applyFont="1" applyFill="1"/>
    <xf numFmtId="0" fontId="1" fillId="0" borderId="0" xfId="1" applyFill="1" applyBorder="1" applyAlignment="1">
      <alignment wrapText="1"/>
    </xf>
    <xf numFmtId="0" fontId="3" fillId="5" borderId="0" xfId="0" applyFont="1" applyFill="1" applyAlignment="1"/>
    <xf numFmtId="0" fontId="3" fillId="5" borderId="0" xfId="0" applyFont="1" applyFill="1"/>
    <xf numFmtId="164" fontId="3" fillId="5" borderId="0" xfId="0" applyNumberFormat="1" applyFont="1" applyFill="1" applyAlignment="1"/>
    <xf numFmtId="3" fontId="3" fillId="5" borderId="0" xfId="0" applyNumberFormat="1" applyFont="1" applyFill="1" applyAlignment="1">
      <alignment horizontal="right"/>
    </xf>
    <xf numFmtId="3" fontId="3" fillId="5" borderId="0" xfId="0" applyNumberFormat="1" applyFont="1" applyFill="1" applyAlignment="1"/>
    <xf numFmtId="49" fontId="3" fillId="5" borderId="0" xfId="0" applyNumberFormat="1" applyFont="1" applyFill="1" applyAlignment="1">
      <alignment horizontal="right"/>
    </xf>
    <xf numFmtId="165" fontId="3" fillId="5" borderId="0" xfId="0" applyNumberFormat="1" applyFont="1" applyFill="1" applyAlignment="1"/>
    <xf numFmtId="165" fontId="3" fillId="5" borderId="0" xfId="0" applyNumberFormat="1" applyFont="1" applyFill="1"/>
    <xf numFmtId="9" fontId="3" fillId="5" borderId="0" xfId="0" applyNumberFormat="1" applyFont="1" applyFill="1" applyAlignment="1"/>
    <xf numFmtId="165" fontId="3" fillId="5" borderId="0" xfId="0" applyNumberFormat="1" applyFont="1" applyFill="1" applyAlignment="1">
      <alignment horizontal="left"/>
    </xf>
    <xf numFmtId="14" fontId="5" fillId="5" borderId="0" xfId="1" applyNumberFormat="1" applyFont="1" applyFill="1" applyAlignment="1"/>
    <xf numFmtId="0" fontId="5" fillId="5" borderId="0" xfId="1" applyFont="1" applyFill="1" applyBorder="1" applyAlignment="1">
      <alignment wrapText="1"/>
    </xf>
    <xf numFmtId="0" fontId="5" fillId="5" borderId="0" xfId="1" applyFont="1" applyFill="1"/>
    <xf numFmtId="0" fontId="3" fillId="5" borderId="0" xfId="0" applyFont="1" applyFill="1" applyAlignment="1">
      <alignment horizontal="left" vertical="top"/>
    </xf>
    <xf numFmtId="165" fontId="3" fillId="5" borderId="0" xfId="0" applyNumberFormat="1" applyFont="1" applyFill="1" applyAlignment="1">
      <alignment wrapText="1"/>
    </xf>
    <xf numFmtId="0" fontId="5" fillId="5" borderId="0" xfId="1" applyFont="1" applyFill="1" applyAlignment="1">
      <alignment vertical="top"/>
    </xf>
    <xf numFmtId="0" fontId="3" fillId="5" borderId="0" xfId="0" applyFont="1" applyFill="1" applyAlignment="1">
      <alignment vertical="top"/>
    </xf>
    <xf numFmtId="14" fontId="3" fillId="5" borderId="0" xfId="0" applyNumberFormat="1" applyFont="1" applyFill="1" applyAlignment="1"/>
    <xf numFmtId="0" fontId="1" fillId="5" borderId="0" xfId="1" applyFill="1"/>
    <xf numFmtId="165" fontId="5" fillId="5" borderId="0" xfId="1" applyNumberFormat="1" applyFont="1" applyFill="1" applyAlignment="1"/>
    <xf numFmtId="0" fontId="5" fillId="5" borderId="0" xfId="1" applyFont="1" applyFill="1" applyAlignment="1">
      <alignment wrapText="1"/>
    </xf>
    <xf numFmtId="165" fontId="3" fillId="5" borderId="0" xfId="0" applyNumberFormat="1" applyFont="1" applyFill="1" applyAlignment="1">
      <alignment horizontal="right"/>
    </xf>
    <xf numFmtId="165" fontId="3" fillId="5" borderId="0" xfId="0" applyNumberFormat="1" applyFont="1" applyFill="1" applyBorder="1" applyAlignment="1">
      <alignment horizontal="left"/>
    </xf>
    <xf numFmtId="0" fontId="10" fillId="5" borderId="0" xfId="0" applyFont="1" applyFill="1" applyBorder="1" applyAlignment="1">
      <alignment wrapText="1"/>
    </xf>
    <xf numFmtId="0" fontId="8" fillId="5" borderId="0" xfId="0" applyFont="1" applyFill="1" applyAlignment="1">
      <alignment wrapText="1"/>
    </xf>
    <xf numFmtId="1" fontId="3" fillId="5" borderId="0" xfId="0" applyNumberFormat="1" applyFont="1" applyFill="1"/>
    <xf numFmtId="14" fontId="5" fillId="5" borderId="0" xfId="1" applyNumberFormat="1" applyFont="1" applyFill="1" applyAlignment="1">
      <alignment wrapText="1"/>
    </xf>
    <xf numFmtId="0" fontId="3" fillId="5" borderId="0" xfId="0" applyFont="1" applyFill="1" applyBorder="1" applyAlignment="1"/>
    <xf numFmtId="3" fontId="3" fillId="5" borderId="0" xfId="0" applyNumberFormat="1" applyFont="1" applyFill="1" applyBorder="1" applyAlignment="1">
      <alignment horizontal="right"/>
    </xf>
    <xf numFmtId="0" fontId="3" fillId="5" borderId="0" xfId="0" applyFont="1" applyFill="1" applyBorder="1" applyAlignment="1">
      <alignment horizontal="right"/>
    </xf>
    <xf numFmtId="165" fontId="3" fillId="5" borderId="0" xfId="0" applyNumberFormat="1" applyFont="1" applyFill="1" applyBorder="1" applyAlignment="1"/>
    <xf numFmtId="9" fontId="3" fillId="5" borderId="0" xfId="0" applyNumberFormat="1" applyFont="1" applyFill="1" applyBorder="1" applyAlignment="1"/>
    <xf numFmtId="0" fontId="3" fillId="5" borderId="0" xfId="0" applyFont="1" applyFill="1" applyBorder="1" applyAlignment="1">
      <alignment wrapText="1"/>
    </xf>
    <xf numFmtId="0" fontId="3" fillId="5" borderId="0" xfId="0" applyFont="1" applyFill="1" applyBorder="1" applyAlignment="1">
      <alignment horizontal="left" vertical="top" wrapText="1"/>
    </xf>
    <xf numFmtId="0" fontId="3" fillId="5" borderId="0" xfId="0" applyFont="1" applyFill="1" applyBorder="1" applyAlignment="1">
      <alignment horizontal="right" wrapText="1"/>
    </xf>
    <xf numFmtId="165" fontId="3" fillId="5" borderId="0" xfId="0" applyNumberFormat="1" applyFont="1" applyFill="1" applyBorder="1" applyAlignment="1">
      <alignment wrapText="1"/>
    </xf>
    <xf numFmtId="9" fontId="3" fillId="5" borderId="0" xfId="0" applyNumberFormat="1" applyFont="1" applyFill="1" applyBorder="1" applyAlignment="1">
      <alignment wrapText="1"/>
    </xf>
    <xf numFmtId="3" fontId="3" fillId="5" borderId="0" xfId="0" applyNumberFormat="1" applyFont="1" applyFill="1" applyBorder="1" applyAlignment="1">
      <alignment wrapText="1"/>
    </xf>
    <xf numFmtId="3" fontId="3" fillId="5" borderId="0" xfId="0" applyNumberFormat="1" applyFont="1" applyFill="1" applyBorder="1" applyAlignment="1">
      <alignment horizontal="right" wrapText="1"/>
    </xf>
    <xf numFmtId="0" fontId="3" fillId="5" borderId="0" xfId="0" applyFont="1" applyFill="1" applyBorder="1" applyAlignment="1">
      <alignment vertical="top" wrapText="1"/>
    </xf>
    <xf numFmtId="14" fontId="5" fillId="5" borderId="0" xfId="1" applyNumberFormat="1" applyFont="1" applyFill="1" applyBorder="1" applyAlignment="1">
      <alignment wrapText="1"/>
    </xf>
    <xf numFmtId="165" fontId="3" fillId="5" borderId="0" xfId="0" applyNumberFormat="1" applyFont="1" applyFill="1" applyBorder="1" applyAlignment="1">
      <alignment horizontal="right" wrapText="1"/>
    </xf>
    <xf numFmtId="0" fontId="2" fillId="6" borderId="0" xfId="0" applyFont="1" applyFill="1" applyBorder="1" applyAlignment="1">
      <alignment wrapText="1"/>
    </xf>
    <xf numFmtId="0" fontId="2" fillId="6" borderId="0" xfId="0" applyFont="1" applyFill="1" applyBorder="1" applyAlignment="1">
      <alignment horizontal="right" wrapText="1"/>
    </xf>
    <xf numFmtId="9" fontId="3" fillId="5" borderId="0" xfId="0" applyNumberFormat="1" applyFont="1" applyFill="1"/>
    <xf numFmtId="49" fontId="3" fillId="5" borderId="0" xfId="0" applyNumberFormat="1" applyFont="1" applyFill="1" applyBorder="1" applyAlignment="1">
      <alignment horizontal="right" wrapText="1"/>
    </xf>
    <xf numFmtId="9" fontId="3" fillId="5" borderId="0" xfId="2" applyFont="1" applyFill="1" applyAlignment="1">
      <alignment vertical="top"/>
    </xf>
    <xf numFmtId="0" fontId="3" fillId="5" borderId="0" xfId="0" applyNumberFormat="1" applyFont="1" applyFill="1" applyBorder="1" applyAlignment="1">
      <alignment horizontal="right"/>
    </xf>
    <xf numFmtId="1" fontId="3" fillId="0" borderId="0" xfId="0" applyNumberFormat="1" applyFont="1" applyFill="1"/>
    <xf numFmtId="0" fontId="0" fillId="0" borderId="0" xfId="0" applyFont="1" applyFill="1" applyAlignment="1"/>
    <xf numFmtId="164" fontId="0" fillId="0" borderId="0" xfId="0" applyNumberFormat="1" applyFont="1" applyFill="1" applyAlignment="1"/>
    <xf numFmtId="3" fontId="0" fillId="0" borderId="0" xfId="0" applyNumberFormat="1" applyFont="1" applyFill="1" applyAlignment="1">
      <alignment horizontal="right"/>
    </xf>
    <xf numFmtId="3" fontId="0" fillId="0" borderId="0" xfId="0" applyNumberFormat="1" applyFont="1" applyFill="1" applyAlignment="1"/>
    <xf numFmtId="49" fontId="0" fillId="0" borderId="0" xfId="0" applyNumberFormat="1" applyFont="1" applyFill="1" applyAlignment="1">
      <alignment horizontal="right"/>
    </xf>
    <xf numFmtId="165" fontId="0" fillId="0" borderId="0" xfId="0" applyNumberFormat="1" applyFont="1" applyFill="1" applyAlignment="1"/>
    <xf numFmtId="165" fontId="0" fillId="0" borderId="0" xfId="0" applyNumberFormat="1" applyFont="1" applyFill="1" applyAlignment="1">
      <alignment wrapText="1"/>
    </xf>
    <xf numFmtId="9" fontId="0" fillId="0" borderId="0" xfId="0" applyNumberFormat="1" applyFont="1" applyFill="1" applyAlignment="1"/>
    <xf numFmtId="165" fontId="0" fillId="0" borderId="0" xfId="0" applyNumberFormat="1" applyFont="1" applyFill="1" applyAlignment="1">
      <alignment horizontal="left"/>
    </xf>
    <xf numFmtId="0" fontId="12" fillId="0" borderId="0" xfId="1" applyFont="1" applyFill="1" applyBorder="1" applyAlignment="1">
      <alignment wrapText="1"/>
    </xf>
    <xf numFmtId="0" fontId="12" fillId="0" borderId="0" xfId="1" applyFont="1" applyFill="1"/>
    <xf numFmtId="0" fontId="0" fillId="0" borderId="0" xfId="0" applyFont="1" applyFill="1" applyAlignment="1">
      <alignment horizontal="left" vertical="top"/>
    </xf>
    <xf numFmtId="0" fontId="0" fillId="0" borderId="0" xfId="0" applyNumberFormat="1" applyFont="1" applyFill="1" applyAlignment="1"/>
    <xf numFmtId="0" fontId="0" fillId="5" borderId="0" xfId="0" applyFont="1" applyFill="1" applyAlignment="1"/>
    <xf numFmtId="164" fontId="0" fillId="5" borderId="0" xfId="0" applyNumberFormat="1" applyFont="1" applyFill="1" applyAlignment="1"/>
    <xf numFmtId="3" fontId="0" fillId="5" borderId="0" xfId="0" applyNumberFormat="1" applyFont="1" applyFill="1" applyAlignment="1">
      <alignment horizontal="right"/>
    </xf>
    <xf numFmtId="3" fontId="0" fillId="5" borderId="0" xfId="0" applyNumberFormat="1" applyFont="1" applyFill="1" applyAlignment="1"/>
    <xf numFmtId="49" fontId="0" fillId="5" borderId="0" xfId="0" applyNumberFormat="1" applyFont="1" applyFill="1" applyAlignment="1">
      <alignment horizontal="right"/>
    </xf>
    <xf numFmtId="165" fontId="0" fillId="5" borderId="0" xfId="0" applyNumberFormat="1" applyFont="1" applyFill="1" applyAlignment="1"/>
    <xf numFmtId="9" fontId="0" fillId="5" borderId="0" xfId="0" applyNumberFormat="1" applyFont="1" applyFill="1" applyAlignment="1"/>
    <xf numFmtId="165" fontId="0" fillId="5" borderId="0" xfId="0" applyNumberFormat="1" applyFont="1" applyFill="1" applyAlignment="1">
      <alignment horizontal="left"/>
    </xf>
    <xf numFmtId="14" fontId="12" fillId="5" borderId="0" xfId="1" applyNumberFormat="1" applyFont="1" applyFill="1" applyAlignment="1"/>
    <xf numFmtId="0" fontId="12" fillId="5" borderId="0" xfId="1" applyFont="1" applyFill="1" applyBorder="1" applyAlignment="1">
      <alignment wrapText="1"/>
    </xf>
    <xf numFmtId="0" fontId="12" fillId="5" borderId="0" xfId="1" applyFont="1" applyFill="1"/>
    <xf numFmtId="0" fontId="0" fillId="5" borderId="0" xfId="0" applyFont="1" applyFill="1"/>
    <xf numFmtId="165" fontId="0" fillId="5" borderId="0" xfId="0" applyNumberFormat="1" applyFont="1" applyFill="1" applyAlignment="1">
      <alignment horizontal="right"/>
    </xf>
    <xf numFmtId="14" fontId="0" fillId="5" borderId="0" xfId="0" applyNumberFormat="1" applyFont="1" applyFill="1" applyAlignment="1"/>
    <xf numFmtId="0" fontId="12" fillId="5" borderId="0" xfId="1" applyFont="1" applyFill="1" applyAlignment="1">
      <alignment wrapText="1"/>
    </xf>
    <xf numFmtId="14" fontId="12" fillId="0" borderId="0" xfId="1" applyNumberFormat="1" applyFont="1" applyFill="1"/>
    <xf numFmtId="165" fontId="0" fillId="0" borderId="0" xfId="0" applyNumberFormat="1" applyFont="1" applyFill="1"/>
    <xf numFmtId="0" fontId="13" fillId="0" borderId="0" xfId="0" applyFont="1" applyFill="1" applyBorder="1" applyAlignment="1">
      <alignment wrapText="1"/>
    </xf>
    <xf numFmtId="164" fontId="13" fillId="0" borderId="0" xfId="0" applyNumberFormat="1" applyFont="1" applyFill="1" applyAlignment="1">
      <alignment wrapText="1"/>
    </xf>
    <xf numFmtId="14" fontId="12" fillId="0" borderId="0" xfId="1" applyNumberFormat="1" applyFont="1" applyFill="1" applyAlignment="1"/>
    <xf numFmtId="0" fontId="12" fillId="0" borderId="0" xfId="0" applyFont="1" applyFill="1"/>
    <xf numFmtId="0" fontId="13" fillId="5" borderId="0" xfId="0" applyFont="1" applyFill="1" applyBorder="1" applyAlignment="1">
      <alignment wrapText="1"/>
    </xf>
    <xf numFmtId="0" fontId="0" fillId="5" borderId="0" xfId="0" applyFont="1" applyFill="1" applyBorder="1" applyAlignment="1">
      <alignment horizontal="left" vertical="top" wrapText="1"/>
    </xf>
    <xf numFmtId="0" fontId="0" fillId="5" borderId="0" xfId="0" applyFont="1" applyFill="1" applyBorder="1" applyAlignment="1">
      <alignment wrapText="1"/>
    </xf>
    <xf numFmtId="3" fontId="0" fillId="5" borderId="0" xfId="0" applyNumberFormat="1" applyFont="1" applyFill="1" applyBorder="1" applyAlignment="1">
      <alignment horizontal="right" wrapText="1"/>
    </xf>
    <xf numFmtId="1" fontId="0" fillId="5" borderId="0" xfId="0" applyNumberFormat="1" applyFont="1" applyFill="1"/>
    <xf numFmtId="0" fontId="13" fillId="5" borderId="0" xfId="0" applyFont="1" applyFill="1" applyBorder="1" applyAlignment="1">
      <alignment horizontal="right" wrapText="1"/>
    </xf>
    <xf numFmtId="165" fontId="0" fillId="5" borderId="0" xfId="0" applyNumberFormat="1" applyFont="1" applyFill="1" applyBorder="1" applyAlignment="1">
      <alignment wrapText="1"/>
    </xf>
    <xf numFmtId="165" fontId="0" fillId="5" borderId="0" xfId="0" applyNumberFormat="1" applyFont="1" applyFill="1" applyBorder="1" applyAlignment="1">
      <alignment horizontal="right" wrapText="1"/>
    </xf>
    <xf numFmtId="9" fontId="0" fillId="5" borderId="0" xfId="0" applyNumberFormat="1"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left" vertical="top" wrapText="1"/>
    </xf>
    <xf numFmtId="3"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165" fontId="0" fillId="0" borderId="0" xfId="0" applyNumberFormat="1" applyFont="1" applyFill="1" applyBorder="1" applyAlignment="1">
      <alignment wrapText="1"/>
    </xf>
    <xf numFmtId="9" fontId="0" fillId="0" borderId="0" xfId="0" applyNumberFormat="1" applyFont="1" applyFill="1" applyBorder="1" applyAlignment="1">
      <alignment wrapText="1"/>
    </xf>
    <xf numFmtId="3" fontId="0" fillId="0" borderId="0" xfId="0" applyNumberFormat="1" applyFont="1" applyFill="1" applyBorder="1" applyAlignment="1">
      <alignment wrapText="1"/>
    </xf>
    <xf numFmtId="14" fontId="12" fillId="0" borderId="0" xfId="1" applyNumberFormat="1" applyFont="1" applyFill="1" applyBorder="1" applyAlignment="1">
      <alignment wrapText="1"/>
    </xf>
    <xf numFmtId="9" fontId="0" fillId="0" borderId="0" xfId="0" applyNumberFormat="1" applyFont="1" applyFill="1"/>
    <xf numFmtId="165" fontId="0" fillId="5" borderId="0" xfId="0" applyNumberFormat="1" applyFont="1" applyFill="1"/>
    <xf numFmtId="1" fontId="0" fillId="0" borderId="0" xfId="0" applyNumberFormat="1" applyFont="1" applyFill="1"/>
    <xf numFmtId="166" fontId="0" fillId="0" borderId="0" xfId="0" applyNumberFormat="1" applyFont="1" applyFill="1" applyAlignment="1"/>
    <xf numFmtId="10" fontId="0" fillId="0" borderId="0" xfId="0" applyNumberFormat="1" applyFont="1" applyFill="1" applyAlignment="1"/>
    <xf numFmtId="14" fontId="1" fillId="5" borderId="0" xfId="1" applyNumberFormat="1" applyFill="1" applyAlignment="1"/>
    <xf numFmtId="0" fontId="7" fillId="3" borderId="0" xfId="0" applyFont="1" applyFill="1"/>
    <xf numFmtId="0" fontId="7" fillId="3" borderId="0" xfId="0" applyFont="1" applyFill="1" applyAlignment="1">
      <alignment horizontal="right" vertical="center" wrapText="1"/>
    </xf>
    <xf numFmtId="0" fontId="0" fillId="3" borderId="0" xfId="0" applyFont="1" applyFill="1" applyAlignment="1">
      <alignment horizontal="righ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sk.com/en-gb/media/press-releases/sanofi-and-gsk-agree-with-the-uk-government-to-supply-up-to-60-million-doses-of-covid-19-vaccine/"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www.reuters.com/article/idUSKBN26X0AC" TargetMode="External"/><Relationship Id="rId159" Type="http://schemas.openxmlformats.org/officeDocument/2006/relationships/hyperlink" Target="https://www.straitstimes.com/asia/east-asia/pfizer-covid-19-vaccine-clearance-to-be-sought-in-hong-kong-after-fda-nod" TargetMode="External"/><Relationship Id="rId170" Type="http://schemas.openxmlformats.org/officeDocument/2006/relationships/hyperlink" Target="https://www.reuters.com/article/us-health-coronavirus-canada-pfizer/canada-strikes-deal-for-extra-20-million-doses-of-pfizers-covid-19-vaccine-pm-idUSKBN29H2AT" TargetMode="External"/><Relationship Id="rId226" Type="http://schemas.openxmlformats.org/officeDocument/2006/relationships/hyperlink" Target="https://www.fda.gov/news-events/press-announcements/fda-takes-additional-action-fight-against-covid-19-issuing-emergency-use-authorization-second-covid" TargetMode="External"/><Relationship Id="rId268" Type="http://schemas.openxmlformats.org/officeDocument/2006/relationships/hyperlink" Target="https://www.reuters.com/article/idUSL1N2JT1N6" TargetMode="External"/><Relationship Id="rId32" Type="http://schemas.openxmlformats.org/officeDocument/2006/relationships/hyperlink" Target="https://www.jns.org/israel-to-purchase-millions-of-doses-of-astrazenecas-covid-19-vaccine/" TargetMode="External"/><Relationship Id="rId74" Type="http://schemas.openxmlformats.org/officeDocument/2006/relationships/hyperlink" Target="https://investors.modernatx.com/news-releases/news-release-details/canada-exercises-increased-option-total-40-million-doses-mrna" TargetMode="External"/><Relationship Id="rId128" Type="http://schemas.openxmlformats.org/officeDocument/2006/relationships/hyperlink" Target="https://www.aa.com.tr/en/asia-pacific/indonesian-team-in-china-to-check-covid-19-vaccines/2008887"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www.newshub.co.nz/home/world/2021/01/coronavirus-palestine-approves-russia-s-sputnik-v-vaccine-will-have-first-astrazeneca-shipment-in-march.html" TargetMode="External"/><Relationship Id="rId237" Type="http://schemas.openxmlformats.org/officeDocument/2006/relationships/hyperlink" Target="https://medicalxpress.com/news/2021-01-eu-nears-valvena-covid-vaccine.html" TargetMode="External"/><Relationship Id="rId279" Type="http://schemas.openxmlformats.org/officeDocument/2006/relationships/hyperlink" Target="https://www.reuters.com/article/us-health-coronavirus-africa-idUSKBN29X1CE" TargetMode="External"/><Relationship Id="rId22" Type="http://schemas.openxmlformats.org/officeDocument/2006/relationships/hyperlink" Target="https://www.biopharma-reporter.com/Article/2020/09/07/Australia-announces-deal-for-84-million-COVID-19-vaccine-doses" TargetMode="External"/><Relationship Id="rId43" Type="http://schemas.openxmlformats.org/officeDocument/2006/relationships/hyperlink" Target="https://www.fool.com/investing/2020/05/21/us-seals-deal-with-astrazeneca-for-300-million-dos.aspx" TargetMode="External"/><Relationship Id="rId64" Type="http://schemas.openxmlformats.org/officeDocument/2006/relationships/hyperlink" Target="https://www.reuters.com/article/health-coronavirus-panama/panama-says-will-buy-3-million-pfizer-biontech-covid-19-vaccine-doses-idUSKBN2852KZ" TargetMode="External"/><Relationship Id="rId118" Type="http://schemas.openxmlformats.org/officeDocument/2006/relationships/hyperlink" Target="https://www.usatoday.com/story/news/2020/07/31/2-1-billion-sanofi-gsk-deal-100-million-coronavirus-vaccine-doses/5554814002/" TargetMode="External"/><Relationship Id="rId139" Type="http://schemas.openxmlformats.org/officeDocument/2006/relationships/hyperlink" Target="https://valneva.com/press-release/valneva-announces-major-covid-19-vaccine-partnership-with-u-k-government/" TargetMode="External"/><Relationship Id="rId85" Type="http://schemas.openxmlformats.org/officeDocument/2006/relationships/hyperlink" Target="https://www.foxbusiness.com/lifestyle/swiss-sign-moderna-deal-for-4-5m-coronavirus-vaccine-doses" TargetMode="External"/><Relationship Id="rId150" Type="http://schemas.openxmlformats.org/officeDocument/2006/relationships/hyperlink" Target="https://www.reuters.com/article/us-health-coronavirus-brazil/brazils-bolsonaro-orders-360-million-to-be-set-aside-for-astrazeneca-coronavirus-vaccine-idUSKCN2523BH" TargetMode="External"/><Relationship Id="rId171" Type="http://schemas.openxmlformats.org/officeDocument/2006/relationships/hyperlink" Target="https://finance.yahoo.com/news/novavax-finalizes-agreement-commonwealth-australia-231400904.html" TargetMode="External"/><Relationship Id="rId192" Type="http://schemas.openxmlformats.org/officeDocument/2006/relationships/hyperlink" Target="https://www.irishtimes.com/news/world/africa/african-union-secures-270m-covid-19-vaccine-doses-as-cases-surge-on-continent-1.4458678" TargetMode="External"/><Relationship Id="rId206" Type="http://schemas.openxmlformats.org/officeDocument/2006/relationships/hyperlink" Target="https://riotimesonline.com/brazil-news/mercosur/argentine-extends-emergency-approval-to-the-pfizer-vaccine/" TargetMode="External"/><Relationship Id="rId227" Type="http://schemas.openxmlformats.org/officeDocument/2006/relationships/hyperlink" Target="https://www.rt.com/russia/512091-sputnik-vaccine-algeria-coronavirus/" TargetMode="External"/><Relationship Id="rId248" Type="http://schemas.openxmlformats.org/officeDocument/2006/relationships/hyperlink" Target="https://scroll.in/latest/983861/coronavirus-centre-to-procure-55-lakh-doses-of-bharat-biotechs-vaccine" TargetMode="External"/><Relationship Id="rId269" Type="http://schemas.openxmlformats.org/officeDocument/2006/relationships/hyperlink" Target="https://www.reuters.com/article/health-coronavirus-vaccine-cnbg/chinas-cnbg-has-supplied-3-million-covid-19-vaccine-doses-to-uae-idUSL4N2JG231"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33" Type="http://schemas.openxmlformats.org/officeDocument/2006/relationships/hyperlink" Target="http://www.reuters.com/article/us-health-coronavirus-japan-astrazeneca/japan-in-deals-with-astrazeneca-novavax-for-covid-19-vaccines-idUSKCN253199" TargetMode="External"/><Relationship Id="rId108" Type="http://schemas.openxmlformats.org/officeDocument/2006/relationships/hyperlink" Target="https://www.biopharma-reporter.com/Article/2020/10/08/Johnson-Johnson-to-supply-EU-with-up-to-400-million-COVID-19-vaccine-doses" TargetMode="External"/><Relationship Id="rId129" Type="http://schemas.openxmlformats.org/officeDocument/2006/relationships/hyperlink" Target="https://news.yahoo.com/mexico-hopes-ink-cansino-covid-163241508.html" TargetMode="External"/><Relationship Id="rId280" Type="http://schemas.openxmlformats.org/officeDocument/2006/relationships/hyperlink" Target="https://www.reuters.com/article/us-health-coronavirus-hungary-vaccine/hungary-approves-chinese-sinopharms-covid-vaccine-first-in-european-union-idUSKBN29Y0OD" TargetMode="External"/><Relationship Id="rId54" Type="http://schemas.openxmlformats.org/officeDocument/2006/relationships/hyperlink" Target="https://www.metro.us/ecuador-signs-covid-19-vaccine/" TargetMode="External"/><Relationship Id="rId75" Type="http://schemas.openxmlformats.org/officeDocument/2006/relationships/hyperlink" Target="http://investors.modernatx.com/news-releases/news-release-details/moderna-announces-european-commissions-approval-advance-purchase" TargetMode="External"/><Relationship Id="rId96" Type="http://schemas.openxmlformats.org/officeDocument/2006/relationships/hyperlink" Target="https://www.reuters.com/article/us-health-coronavirus-russia-brazil/brazilian-state-of-bahia-to-test-russias-vaccine-plans-to-buy-50-million-doses-idUSKBN2613NH" TargetMode="External"/><Relationship Id="rId140" Type="http://schemas.openxmlformats.org/officeDocument/2006/relationships/hyperlink" Target="https://www.gavi.org/news/media-room/new-collaboration-makes-further-100-million-doses-covid-19-vaccine-available-low" TargetMode="External"/><Relationship Id="rId161" Type="http://schemas.openxmlformats.org/officeDocument/2006/relationships/hyperlink" Target="https://www.hindustantimes.com/world-news/malaysia-to-double-astrazeneca-vaccine-order-through-covax-deal/story-9rvx2euV6thOJvb6SbDLeL.html" TargetMode="External"/><Relationship Id="rId182" Type="http://schemas.openxmlformats.org/officeDocument/2006/relationships/hyperlink" Target="https://www.jpost.com/middle-east/palestinian-authority-says-astrazeneca-vaccines-could-come-in-march-654967" TargetMode="External"/><Relationship Id="rId217" Type="http://schemas.openxmlformats.org/officeDocument/2006/relationships/hyperlink" Target="https://thehill.com/policy/international/middle-east-north-africa/529626-saudi-arabia-approves-pfizer-coronavirus-vaccine"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seenews.com/news/albania-strikes-deal-with-pfizer-for-500000-covid-19-vaccines-726604" TargetMode="External"/><Relationship Id="rId259" Type="http://schemas.openxmlformats.org/officeDocument/2006/relationships/hyperlink" Target="https://www.infobae.com/america/america-latina/2021/01/23/lacalle-pou-confirmo-que-las-vacunas-contra-el-coronavirus-de-pfizer-y-sinovac-llegaran-a-uruguay-en-marzo/"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us-health-coronavirus-brazil-sao-paulo/brazils-sao-paulo-signs-agreement-with-sinovac-for-covid-vaccine-doses-idUSKBN26L3EO" TargetMode="External"/><Relationship Id="rId270" Type="http://schemas.openxmlformats.org/officeDocument/2006/relationships/hyperlink" Target="https://www.drfive.com/news/pfizer-vs-sinopharm-in-the-uae-which-covid-vaccine-should-i-take-153.htm" TargetMode="External"/><Relationship Id="rId44" Type="http://schemas.openxmlformats.org/officeDocument/2006/relationships/hyperlink" Target="https://www.reuters.com/article/us-health-coronavirus-southkorea-vaccine-idINKBN28D0KI?edition-redirect=in" TargetMode="External"/><Relationship Id="rId65" Type="http://schemas.openxmlformats.org/officeDocument/2006/relationships/hyperlink" Target="https://globalnews.ca/news/7251593/canada-pfizer-coronavirus-vaccine/" TargetMode="External"/><Relationship Id="rId86" Type="http://schemas.openxmlformats.org/officeDocument/2006/relationships/hyperlink" Target="https://investors.modernatx.com/news-releases/news-release-details/us-government-exercises-1st-option-additional-100-million-doses" TargetMode="External"/><Relationship Id="rId130" Type="http://schemas.openxmlformats.org/officeDocument/2006/relationships/hyperlink" Target="https://www.reuters.com/article/health-coronavirus-malaysia/malaysia-buys-astrazeneca-covid-19-vaccines-seeks-more-from-china-russia-idUSKBN28W09K" TargetMode="External"/><Relationship Id="rId151" Type="http://schemas.openxmlformats.org/officeDocument/2006/relationships/hyperlink" Target="https://twitter.com/Lenin/status/1319620792414539777?s=20" TargetMode="External"/><Relationship Id="rId172" Type="http://schemas.openxmlformats.org/officeDocument/2006/relationships/hyperlink" Target="https://www.republicworld.com/world-news/europe/turkey-signs-agreement-with-biontech-for-covid-19-vaccine-initial-doses-to-arrive-soon.html" TargetMode="External"/><Relationship Id="rId193" Type="http://schemas.openxmlformats.org/officeDocument/2006/relationships/hyperlink" Target="https://www.youtube.com/watch?v=Z_yluxShX30&amp;amp;feature=youtu.be" TargetMode="External"/><Relationship Id="rId207" Type="http://schemas.openxmlformats.org/officeDocument/2006/relationships/hyperlink" Target="https://www.bbc.com/news/world-us-canada-55251830" TargetMode="External"/><Relationship Id="rId228" Type="http://schemas.openxmlformats.org/officeDocument/2006/relationships/hyperlink" Target="https://medicalxpress.com/news/2020-12-argentina-latin-america-russian-vaccine.html" TargetMode="External"/><Relationship Id="rId249" Type="http://schemas.openxmlformats.org/officeDocument/2006/relationships/hyperlink" Target="https://www.bbc.com/news/world-europe-55401136" TargetMode="External"/><Relationship Id="rId13" Type="http://schemas.openxmlformats.org/officeDocument/2006/relationships/hyperlink" Target="https://pia.gov.ph/news/articles/1062393" TargetMode="External"/><Relationship Id="rId109" Type="http://schemas.openxmlformats.org/officeDocument/2006/relationships/hyperlink" Target="https://www.reuters.com/article/health-coronavirus-mexico-vaccine-idUSKBN28P23K" TargetMode="External"/><Relationship Id="rId260" Type="http://schemas.openxmlformats.org/officeDocument/2006/relationships/hyperlink" Target="https://www.infobae.com/america/america-latina/2021/01/23/lacalle-pou-confirmo-que-las-vacunas-contra-el-coronavirus-de-pfizer-y-sinovac-llegaran-a-uruguay-en-marzo/" TargetMode="External"/><Relationship Id="rId281" Type="http://schemas.openxmlformats.org/officeDocument/2006/relationships/hyperlink" Target="https://www.reuters.com/article/us-health-coronavirus-hungary-vaccine/hungary-approves-chinese-sinopharms-covid-vaccine-first-in-european-union-idUSKBN29Y0OD" TargetMode="External"/><Relationship Id="rId34" Type="http://schemas.openxmlformats.org/officeDocument/2006/relationships/hyperlink" Target="https://www.cnbc.com/2020/12/22/malaysia-procures-6point4-million-doses-astrazeneca-coronavirus-vaccine.html" TargetMode="External"/><Relationship Id="rId55" Type="http://schemas.openxmlformats.org/officeDocument/2006/relationships/hyperlink" Target="https://www.reuters.com/article/health-coronavirus-eu-pfizer/exclusive-europe-to-pay-less-than-u-s-for-pfizer-vaccine-under-initial-deal-source-idUSKBN27R1IF" TargetMode="External"/><Relationship Id="rId76" Type="http://schemas.openxmlformats.org/officeDocument/2006/relationships/hyperlink" Target="https://www.jpost.com/breaking-news/coronavirus-israel-signs-to-increase-moderna-vaccine-doses-to-6-million-651169" TargetMode="External"/><Relationship Id="rId97" Type="http://schemas.openxmlformats.org/officeDocument/2006/relationships/hyperlink" Target="https://egyptianstreets.com/2020/09/30/egypt-to-receive-25-million-doses-of-russias-covid-19-vaccine/" TargetMode="External"/><Relationship Id="rId120" Type="http://schemas.openxmlformats.org/officeDocument/2006/relationships/hyperlink" Target="https://www.reuters.com/article/health-coronavirus-chile-pfizer/chilean-president-hails-pfizer-success-and-his-countrys-vaccine-purchase-agreement-idUSL1N2HV1WD" TargetMode="External"/><Relationship Id="rId141" Type="http://schemas.openxmlformats.org/officeDocument/2006/relationships/hyperlink" Target="https://www.who.int/news/item/18-12-2020-covax-announces-additional-deals-to-access-promising-covid-19-vaccine-candidates-plans-global-rollout-starting-q1-2021" TargetMode="External"/><Relationship Id="rId7" Type="http://schemas.openxmlformats.org/officeDocument/2006/relationships/hyperlink" Target="http://www.koreaherald.com/view.php?ud=20201224000724" TargetMode="External"/><Relationship Id="rId162" Type="http://schemas.openxmlformats.org/officeDocument/2006/relationships/hyperlink" Target="https://www.reuters.com/article/us-health-coronavirus-philippines-vaccin/philippines-signs-deal-to-secure-30-million-doses-of-covid-19-vaccine-covovax-distributor-idUSKBN29F0FG" TargetMode="External"/><Relationship Id="rId183" Type="http://schemas.openxmlformats.org/officeDocument/2006/relationships/hyperlink" Target="https://portal.fiocruz.br/en/news/covid-19-vaccine-fiocruz-discloses-its-technological-order-agreement-astrazeneca" TargetMode="External"/><Relationship Id="rId218" Type="http://schemas.openxmlformats.org/officeDocument/2006/relationships/hyperlink" Target="https://www.msn.com/en-us/news/world/switzerland-approves-pfizer-shot-as-first-covid-19-vaccine/ar-BB1c40bk?li=BBnba9O" TargetMode="External"/><Relationship Id="rId239" Type="http://schemas.openxmlformats.org/officeDocument/2006/relationships/hyperlink" Target="https://www.reuters.com/article/us-health-coronavirus-india-brazil/indias-bharat-biotech-to-supply-its-covid-19-vaccine-to-brazil-idUSKBN29H1W7" TargetMode="External"/><Relationship Id="rId250" Type="http://schemas.openxmlformats.org/officeDocument/2006/relationships/hyperlink" Target="https://www.reuters.com/article/health-coronavirus-kazakhstan-vaccine-idUSL1N2JU06X" TargetMode="External"/><Relationship Id="rId271" Type="http://schemas.openxmlformats.org/officeDocument/2006/relationships/hyperlink" Target="https://www.predsednik.rs/en/press-center/news/one-million-doses-of-sinopharm-vaccines-arrived-in-serbia" TargetMode="External"/><Relationship Id="rId24" Type="http://schemas.openxmlformats.org/officeDocument/2006/relationships/hyperlink" Target="https://ipolitics.ca/2020/09/25/canada-signs-deal-with-astrazeneca-for-20m-doses-of-vaccine-candidate/" TargetMode="External"/><Relationship Id="rId45" Type="http://schemas.openxmlformats.org/officeDocument/2006/relationships/hyperlink" Target="https://www.defense.gov/Newsroom/Contracts/Contract/Article/2399096/" TargetMode="External"/><Relationship Id="rId66" Type="http://schemas.openxmlformats.org/officeDocument/2006/relationships/hyperlink" Target="https://www.reuters.com/article/idUSKBN2872OE" TargetMode="External"/><Relationship Id="rId87" Type="http://schemas.openxmlformats.org/officeDocument/2006/relationships/hyperlink" Target="https://www.cnn.com/2020/08/11/health/moderna-vaccine-government-deal/index.html" TargetMode="External"/><Relationship Id="rId110" Type="http://schemas.openxmlformats.org/officeDocument/2006/relationships/hyperlink" Target="https://www.tvnz.co.nz/one-news/new-zealand/govt-agrees-purchase-5-million-doses-johnson-johnsons-covid-19-vaccine" TargetMode="External"/><Relationship Id="rId131" Type="http://schemas.openxmlformats.org/officeDocument/2006/relationships/hyperlink" Target="https://gulfnews.com/world/gulf/saudi/coronavirus-saudi-arabia-signs-vaccine-agreement-with-germanys-curevac-1.1606770302880" TargetMode="External"/><Relationship Id="rId152" Type="http://schemas.openxmlformats.org/officeDocument/2006/relationships/hyperlink" Target="https://cairoscene.com/Buzz/Egypt-Secures-30-Million-Doses-of-Oxford-s-COVID-19-Vaccine" TargetMode="External"/><Relationship Id="rId173" Type="http://schemas.openxmlformats.org/officeDocument/2006/relationships/hyperlink" Target="https://www.straitstimes.com/asia/east-asia/pfizer-covid-19-vaccine-clearance-to-be-sought-in-hong-kong-after-fda-nod" TargetMode="External"/><Relationship Id="rId194" Type="http://schemas.openxmlformats.org/officeDocument/2006/relationships/hyperlink" Target="https://www.irishtimes.com/news/world/africa/african-union-secures-270m-covid-19-vaccine-doses-as-cases-surge-on-continent-1.4458678" TargetMode="External"/><Relationship Id="rId208" Type="http://schemas.openxmlformats.org/officeDocument/2006/relationships/hyperlink" Target="https://www.aa.com.tr/en/americas/chile-approves-pfizer-vaccine-for-emergency-use/2079258" TargetMode="External"/><Relationship Id="rId229" Type="http://schemas.openxmlformats.org/officeDocument/2006/relationships/hyperlink" Target="https://www.reuters.com/article/us-health-coronavirus-russia-bolivia-vac/russia-says-bolivia-has-registered-sputnik-v-vaccine-idUSKBN29B297" TargetMode="External"/><Relationship Id="rId240" Type="http://schemas.openxmlformats.org/officeDocument/2006/relationships/hyperlink" Target="https://news.yahoo.com/malaysia-buys-additional-12-2-054020971.html" TargetMode="External"/><Relationship Id="rId261" Type="http://schemas.openxmlformats.org/officeDocument/2006/relationships/hyperlink" Target="http://www.chinadaily.com.cn/a/202101/25/WS600e1da9a31024ad0baa4c28.html" TargetMode="External"/><Relationship Id="rId14" Type="http://schemas.openxmlformats.org/officeDocument/2006/relationships/hyperlink" Target="https://www.reuters.com/article/idUSL1N2JA0MJ" TargetMode="External"/><Relationship Id="rId35" Type="http://schemas.openxmlformats.org/officeDocument/2006/relationships/hyperlink" Target="https://www.gob.mx/sre/prensa/mexico-asegura-vacuna-para-mas-de-100-millones-de-mexicanos-ebrard?idiom=es" TargetMode="External"/><Relationship Id="rId56" Type="http://schemas.openxmlformats.org/officeDocument/2006/relationships/hyperlink" Target="https://www.metro.us/iraq-agrees-with-pfizer/" TargetMode="External"/><Relationship Id="rId77" Type="http://schemas.openxmlformats.org/officeDocument/2006/relationships/hyperlink" Target="https://www.reuters.com/article/us-takeda-moderna-vaccine/japans-takeda-to-import-50-million-doses-of-modernas-covid-19-vaccine-raises-profit-forecast-idUSKBN27E0OO" TargetMode="External"/><Relationship Id="rId100" Type="http://schemas.openxmlformats.org/officeDocument/2006/relationships/hyperlink" Target="https://tass.com/society/1199001" TargetMode="External"/><Relationship Id="rId282" Type="http://schemas.openxmlformats.org/officeDocument/2006/relationships/hyperlink" Target="https://www.pm.gov.au/media/pfizer-vaccine-approved" TargetMode="External"/><Relationship Id="rId8" Type="http://schemas.openxmlformats.org/officeDocument/2006/relationships/hyperlink" Target="https://www.reuters.com/article/us-health-coronavirus-southkorea/south-korea-to-buy-millions-of-coronavirus-vaccine-doses-but-sees-no-need-to-hurry-idUSKBN28I053" TargetMode="External"/><Relationship Id="rId98" Type="http://schemas.openxmlformats.org/officeDocument/2006/relationships/hyperlink" Target="https://www.reuters.com/article/uk-health-coronavirus-russia-india/russia-seals-another-deal-to-supply-and-test-its-coronavirus-vaccine-abroad-idUKKBN2671AN" TargetMode="External"/><Relationship Id="rId121" Type="http://schemas.openxmlformats.org/officeDocument/2006/relationships/hyperlink" Target="https://www.reuters.com/article/health-coronavirus-mexico-vaccine-idUSKBN28P23K" TargetMode="External"/><Relationship Id="rId142" Type="http://schemas.openxmlformats.org/officeDocument/2006/relationships/hyperlink" Target="https://www.gavi.org/news/media-room/100-million-covid-19-vaccine-doses-available-low-and-middle-income-countries-2021" TargetMode="External"/><Relationship Id="rId163" Type="http://schemas.openxmlformats.org/officeDocument/2006/relationships/hyperlink" Target="https://twitter.com/Lenin/status/1319620792414539777?s=20" TargetMode="External"/><Relationship Id="rId184" Type="http://schemas.openxmlformats.org/officeDocument/2006/relationships/hyperlink" Target="https://www.egypttoday.com/Article/1/88839/Egypt-signs-deal-to-receive-Oxford-University-s-COVID-19" TargetMode="External"/><Relationship Id="rId219" Type="http://schemas.openxmlformats.org/officeDocument/2006/relationships/hyperlink" Target="https://www.nytimes.com/2020/12/02/world/europe/pfizer-coronavirus-vaccine-approved-uk.html" TargetMode="External"/><Relationship Id="rId230" Type="http://schemas.openxmlformats.org/officeDocument/2006/relationships/hyperlink" Target="https://tass.com/society/1242193" TargetMode="External"/><Relationship Id="rId251" Type="http://schemas.openxmlformats.org/officeDocument/2006/relationships/hyperlink" Target="https://www.reuters.com/article/us-health-coronavirus-bangladesh-vaccine/exclusive-bangladeshs-beximco-could-start-private-sales-of-astrazeneca-vaccine-next-month-idUKKBN29H1YC" TargetMode="External"/><Relationship Id="rId25" Type="http://schemas.openxmlformats.org/officeDocument/2006/relationships/hyperlink" Target="https://www.reuters.com/article/us-health-coronavirus-chile-astrazeneca-idUSKBN2931QF" TargetMode="External"/><Relationship Id="rId46" Type="http://schemas.openxmlformats.org/officeDocument/2006/relationships/hyperlink" Target="https://news.yahoo.com/taiwan-20-million-doses-covid-064450586.html" TargetMode="External"/><Relationship Id="rId67" Type="http://schemas.openxmlformats.org/officeDocument/2006/relationships/hyperlink" Target="https://thepeninsulaqatar.com/article/17/11/2020/Qatar-has-agreement-with-Moderna-and-Pfizer-for-Covid-19-vaccines-Official" TargetMode="External"/><Relationship Id="rId272" Type="http://schemas.openxmlformats.org/officeDocument/2006/relationships/hyperlink" Target="https://www.fiercepharma.com/pharma/order-up-u-s-goverment-calls-pfizer-moderna-for-200-million-more-vaccines" TargetMode="External"/><Relationship Id="rId88" Type="http://schemas.openxmlformats.org/officeDocument/2006/relationships/hyperlink" Target="https://www.livemint.com/news/world/indonesia-plans-massive-covid-19-vaccination-program-next-month-11605607853919.html" TargetMode="External"/><Relationship Id="rId111" Type="http://schemas.openxmlformats.org/officeDocument/2006/relationships/hyperlink" Target="https://www.reuters.com/article/us-health-coronavirus-southkorea/south-korea-to-buy-millions-of-coronavirus-vaccine-doses-but-sees-no-need-to-hurry-idUSKBN28I053" TargetMode="External"/><Relationship Id="rId132" Type="http://schemas.openxmlformats.org/officeDocument/2006/relationships/hyperlink" Target="https://www.fiercepharma.com/pharma/curevac-eu-ink-supply-deal-for-up-to-405m-doses-mrna-coronavirus-shot-reuters" TargetMode="External"/><Relationship Id="rId153" Type="http://schemas.openxmlformats.org/officeDocument/2006/relationships/hyperlink" Target="https://www.dinero.com.sv/en/breaking-news/government-of-el-salvador-signs-agreement-to-buy-2-million-covid-%E2%80%9319-vaccines.html" TargetMode="External"/><Relationship Id="rId174" Type="http://schemas.openxmlformats.org/officeDocument/2006/relationships/hyperlink" Target="https://www.businesswire.com/news/home/20201125005466/en/COVAXX-Announces-2.8-Billion-in-Advance-Purchase-Commitments-to-Deliver-More-Than-140-Million-Vaccine-Doses-to-Emerging-Countries" TargetMode="External"/><Relationship Id="rId195" Type="http://schemas.openxmlformats.org/officeDocument/2006/relationships/hyperlink" Target="https://www.youtube.com/watch?v=Z_yluxShX30&amp;amp;feature=youtu.be" TargetMode="External"/><Relationship Id="rId209" Type="http://schemas.openxmlformats.org/officeDocument/2006/relationships/hyperlink" Target="https://www.reuters.com/article/us-health-coronavirus-colombia-vaccine/colombia-regulator-approves-pfizer-biontech-vaccine-for-emergency-use-idUSKBN29B02M" TargetMode="External"/><Relationship Id="rId220" Type="http://schemas.openxmlformats.org/officeDocument/2006/relationships/hyperlink" Target="https://www.pfizer.com/news/press-release/press-release-detail/pfizer-and-biontech-celebrate-historic-first-authorization" TargetMode="External"/><Relationship Id="rId241" Type="http://schemas.openxmlformats.org/officeDocument/2006/relationships/hyperlink" Target="https://www.cnnphilippines.com/news/2021/1/14/philippines-secures-17-million-covid-19-vaccine-doses-astrazena.html"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reuters.com/article/idUSL8N2GF4TD" TargetMode="External"/><Relationship Id="rId57" Type="http://schemas.openxmlformats.org/officeDocument/2006/relationships/hyperlink" Target="https://www.timesofisrael.com/israel-seals-vaccine-deal-with-pfizer-amid-signs-pandemic-spreading-again/" TargetMode="External"/><Relationship Id="rId262" Type="http://schemas.openxmlformats.org/officeDocument/2006/relationships/hyperlink" Target="https://www.reuters.com/article/us-health-coronavirus-philippines-modern/philippines-to-buy-20-million-moderna-vaccine-doses-as-covid-19-cases-rise-idUSKBN29O1AW" TargetMode="External"/><Relationship Id="rId283" Type="http://schemas.openxmlformats.org/officeDocument/2006/relationships/printerSettings" Target="../printerSettings/printerSettings1.bin"/><Relationship Id="rId78" Type="http://schemas.openxmlformats.org/officeDocument/2006/relationships/hyperlink" Target="https://www.reuters.com/article/health-coronavirus-mexico-vaccine-idUSKBN28P23K" TargetMode="External"/><Relationship Id="rId99" Type="http://schemas.openxmlformats.org/officeDocument/2006/relationships/hyperlink" Target="https://www.reuters.com/article/us-health-coronavirus-kazakhstan-russia/kazakhstan-secures-supplies-of-russian-covid-19-vaccine-candidate-idUSKBN25M0JW" TargetMode="External"/><Relationship Id="rId101" Type="http://schemas.openxmlformats.org/officeDocument/2006/relationships/hyperlink" Target="https://www.msn.com/en-xl/asia/nepal/russia-to-supply-25-million-covid-19-vaccine-doses-to-nepal/ar-BB19yfJE" TargetMode="External"/><Relationship Id="rId122" Type="http://schemas.openxmlformats.org/officeDocument/2006/relationships/hyperlink" Target="https://www.reuters.com/article/health-coronavirus-philippines/philippines-targets-deal-for-25-million-doses-of-sinovac-covid-19-vaccine-idUSKBN28O10G" TargetMode="External"/><Relationship Id="rId143" Type="http://schemas.openxmlformats.org/officeDocument/2006/relationships/hyperlink" Target="https://www.fiercepharma.com/pharma/covid-19-tracker-johnson-johnson-aims-to-test-shot-kids-president-trump-talks-firing-fauci" TargetMode="External"/><Relationship Id="rId164" Type="http://schemas.openxmlformats.org/officeDocument/2006/relationships/hyperlink" Target="https://english.aawsat.com/home/article/2509826/saudi-arabia-signs-deal-delivery-joint-production-sputnik-v-vaccine-russia" TargetMode="External"/><Relationship Id="rId185" Type="http://schemas.openxmlformats.org/officeDocument/2006/relationships/hyperlink" Target="https://www.arabnews.com/node/1786701/middle-east"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www.reuters.com/article/us-health-coronavirus-costarica/costa-rica-authorizes-pfizers-covid-19-vaccine-health-ministry-idUSKBN28Q01J"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www.pharmiweb.com/press-release/2021-01-14/sputnik-v-vaccine-registered-in-venezuela" TargetMode="External"/><Relationship Id="rId252" Type="http://schemas.openxmlformats.org/officeDocument/2006/relationships/hyperlink" Target="https://www.thenationalnews.com/uae/health/coronavirus-dubai-to-start-using-pfizer-biontech-vaccine-as-health-officials-approve-emergency-use-across-country-1.1133407" TargetMode="External"/><Relationship Id="rId273" Type="http://schemas.openxmlformats.org/officeDocument/2006/relationships/hyperlink" Target="https://www.fiercepharma.com/pharma/order-up-u-s-goverment-calls-pfizer-moderna-for-200-million-more-vaccines" TargetMode="External"/><Relationship Id="rId47" Type="http://schemas.openxmlformats.org/officeDocument/2006/relationships/hyperlink" Target="https://www.usnews.com/news/world/articles/2020-11-06/argentina-could-receive-750-000-doses-of-eventual-pfizer-vaccine-fernandez" TargetMode="External"/><Relationship Id="rId68" Type="http://schemas.openxmlformats.org/officeDocument/2006/relationships/hyperlink" Target="https://www.reuters.com/article/us-health-coronavirus-southkorea/south-korea-to-buy-millions-of-coronavirus-vaccine-doses-but-sees-no-need-to-hurry-idUSKBN28I053" TargetMode="External"/><Relationship Id="rId89" Type="http://schemas.openxmlformats.org/officeDocument/2006/relationships/hyperlink" Target="https://www.reuters.com/article/health-coronavirus-mexico-vaccine/mexico-weighing-vaccine-proposals-from-moderna-four-other-companies-idUSKBN28P23K" TargetMode="External"/><Relationship Id="rId112" Type="http://schemas.openxmlformats.org/officeDocument/2006/relationships/hyperlink" Target="https://www.biopharma-reporter.com/Article/2020/08/17/UK-strikes-deals-with-J-J-Novavax-to-source-90m-COVID-19-vaccines" TargetMode="External"/><Relationship Id="rId133" Type="http://schemas.openxmlformats.org/officeDocument/2006/relationships/hyperlink" Target="https://www.reuters.com/article/health-coronavirus-mexico-vaccine-idUSKBN28P23K" TargetMode="External"/><Relationship Id="rId154" Type="http://schemas.openxmlformats.org/officeDocument/2006/relationships/hyperlink" Target="https://www.reuters.com/article/us-health-coronavirus-brazil/brazil-in-advanced-talks-with-pfizer-to-buy-70-million-covid-19-vaccine-doses-idUSKBN28H2Y7" TargetMode="External"/><Relationship Id="rId175" Type="http://schemas.openxmlformats.org/officeDocument/2006/relationships/hyperlink" Target="https://www.businesswire.com/news/home/20201125005466/en/COVAXX-Announces-2.8-Billion-in-Advance-Purchase-Commitments-to-Deliver-More-Than-140-Million-Vaccine-Doses-to-Emerging-Countries" TargetMode="External"/><Relationship Id="rId196" Type="http://schemas.openxmlformats.org/officeDocument/2006/relationships/hyperlink" Target="https://asia.nikkei.com/Spotlight/Coronavirus/Philippines-secures-25m-doses-of-Sinovac-COVID-vaccine" TargetMode="External"/><Relationship Id="rId200" Type="http://schemas.openxmlformats.org/officeDocument/2006/relationships/hyperlink" Target="https://www.reuters.com/article/us-health-coronavirus-el-salvador-vaccin/el-salvador-greenlights-astrazeneca-oxford-university-covid-19-vaccine-idUSKBN2942HQ"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medicalxpress.com/news/2020-12-jordan-pfizer-biontech-covid-vaccine.html" TargetMode="External"/><Relationship Id="rId242" Type="http://schemas.openxmlformats.org/officeDocument/2006/relationships/hyperlink" Target="https://www.reuters.com/article/healthbolivia-india/bolivia-signs-contract-with-indias-serum-institute-for-5-million-astrazeneca-vaccine-doses-idUSKBN29I28V" TargetMode="External"/><Relationship Id="rId263" Type="http://schemas.openxmlformats.org/officeDocument/2006/relationships/hyperlink" Target="https://www.japantimes.co.jp/news/2021/01/20/world/science-health-world/south-korea-novavax-vaccine/" TargetMode="External"/><Relationship Id="rId37" Type="http://schemas.openxmlformats.org/officeDocument/2006/relationships/hyperlink" Target="https://www.beehive.govt.nz/release/two-new-vaccines-secured-enough-every-new-zealander" TargetMode="External"/><Relationship Id="rId58" Type="http://schemas.openxmlformats.org/officeDocument/2006/relationships/hyperlink" Target="https://www.pfizer.com/news/press-release/press-release-detail/pfizer-and-biontech-supply-japan-120-million-doses-their" TargetMode="External"/><Relationship Id="rId79" Type="http://schemas.openxmlformats.org/officeDocument/2006/relationships/hyperlink" Target="https://www.reuters.com/article/health-coronavirus-qatar-moderna-int/qatar-signs-deal-to-buy-moderna-covid-19-vaccine-idUSKBN27A0M3" TargetMode="External"/><Relationship Id="rId102" Type="http://schemas.openxmlformats.org/officeDocument/2006/relationships/hyperlink" Target="https://www.thepharmaletter.com/article/uzbekistan-adds-to-orders-for-sputnik-v" TargetMode="External"/><Relationship Id="rId123" Type="http://schemas.openxmlformats.org/officeDocument/2006/relationships/hyperlink" Target="https://www.reuters.com/article/health-coronavirus-turkey-china-int/turkey-to-buy-chinese-covid-19-candidate-vaccine-doses-in-talks-with-pfizer-idUSKBN27Z0LE" TargetMode="External"/><Relationship Id="rId144" Type="http://schemas.openxmlformats.org/officeDocument/2006/relationships/hyperlink" Target="https://www.reuters.com/article/us-health-coronavirus-vietnam-vaccine-idUKKBN2990FQ?edition-redirect=uk" TargetMode="External"/><Relationship Id="rId90" Type="http://schemas.openxmlformats.org/officeDocument/2006/relationships/hyperlink" Target="https://ir.novavax.com/news-releases/news-release-details/novavax-announces-agreement-government-new-zealand-107-million" TargetMode="External"/><Relationship Id="rId165" Type="http://schemas.openxmlformats.org/officeDocument/2006/relationships/hyperlink" Target="https://www.reuters.com/article/health-coronavirus-philippines-vaccine/philippines-books-25-million-doses-of-sinovacs-covid-19-vaccine-idUSL4N2JM18A" TargetMode="External"/><Relationship Id="rId186" Type="http://schemas.openxmlformats.org/officeDocument/2006/relationships/hyperlink" Target="https://portal.fiocruz.br/en/news/fiocruz-supports-alternatives-hasten-vaccination-brazil" TargetMode="External"/><Relationship Id="rId211" Type="http://schemas.openxmlformats.org/officeDocument/2006/relationships/hyperlink" Target="http://www.uniindia.com/news/world/health-ecuador-vaccine/2266006.html" TargetMode="External"/><Relationship Id="rId232" Type="http://schemas.openxmlformats.org/officeDocument/2006/relationships/hyperlink" Target="https://www.reuters.com/article/us-health-coronavirus-russia-vaccine-pal/palestinians-approve-russian-covid-19-vaccine-for-use-in-self-rule-areas-idUSKBN29G1AN" TargetMode="External"/><Relationship Id="rId253" Type="http://schemas.openxmlformats.org/officeDocument/2006/relationships/hyperlink" Target="https://news.yahoo.com/peru-pay-26-million-first-183240758.html" TargetMode="External"/><Relationship Id="rId274" Type="http://schemas.openxmlformats.org/officeDocument/2006/relationships/hyperlink" Target="https://www.indiatoday.in/india/story/bharat-biotech-to-supply-12-million-doses-of-covaxin-to-brazil-say-sources-1758440-2021-01-12"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biopharma-reporter.com/Article/2020/11/05/Australia-COVID-19-vaccine-agreements-with-Novavax-Pfizer" TargetMode="External"/><Relationship Id="rId69" Type="http://schemas.openxmlformats.org/officeDocument/2006/relationships/hyperlink" Target="https://www.swissinfo.ch/eng/switzerland-secures-three-million-doses-of-pfizer-biontech-vaccine/46208900" TargetMode="External"/><Relationship Id="rId113" Type="http://schemas.openxmlformats.org/officeDocument/2006/relationships/hyperlink" Target="https://www.cnbc.com/2020/08/05/jj-reaches-deal-with-us-for-100-million-doses-of-coronavirus-vaccine-at-more-than-1-billion.html" TargetMode="External"/><Relationship Id="rId134" Type="http://schemas.openxmlformats.org/officeDocument/2006/relationships/hyperlink" Target="https://medicalxpress.com/news/2020-08-eu-virus-vaccine-curevac.html" TargetMode="External"/><Relationship Id="rId80" Type="http://schemas.openxmlformats.org/officeDocument/2006/relationships/hyperlink" Target="https://investors.modernatx.com/news-releases/news-release-details/moderna-confirms-supply-agreement-ministry-health-supply" TargetMode="External"/><Relationship Id="rId155" Type="http://schemas.openxmlformats.org/officeDocument/2006/relationships/hyperlink" Target="https://www.bloomberg.com/news/articles/2020-08-31/trudeau-unveils-covid-19-vaccine-deals-with-novavax-j-j" TargetMode="External"/><Relationship Id="rId176" Type="http://schemas.openxmlformats.org/officeDocument/2006/relationships/hyperlink" Target="https://www.telegraph.co.uk/news/2020/10/18/uk-could-get-coronavirus-shots-new-year-pharma-giant-pfizer/" TargetMode="External"/><Relationship Id="rId197" Type="http://schemas.openxmlformats.org/officeDocument/2006/relationships/hyperlink" Target="https://www.reuters.com/article/us-health-coronavirus-argentina-astrazen/argentine-regulator-approves-astrazeneca-oxford-covid-19-vaccine-astrazeneca-idUSKBN29421P" TargetMode="External"/><Relationship Id="rId201" Type="http://schemas.openxmlformats.org/officeDocument/2006/relationships/hyperlink" Target="https://www.reuters.com/article/health-coronavirus-india-vaccine/indias-drugs-experts-approve-astrazeneca-local-covid-vaccines-idUSKBN29707B" TargetMode="External"/><Relationship Id="rId222" Type="http://schemas.openxmlformats.org/officeDocument/2006/relationships/hyperlink" Target="https://www.cnn.com/2021/01/06/europe/moderna-approval-eu-intl/index.html" TargetMode="External"/><Relationship Id="rId243" Type="http://schemas.openxmlformats.org/officeDocument/2006/relationships/hyperlink" Target="https://www.arabnews.com/node/1786531/middle-east" TargetMode="External"/><Relationship Id="rId264" Type="http://schemas.openxmlformats.org/officeDocument/2006/relationships/hyperlink" Target="https://www.aljazeera.com/news/2021/1/22/hungary-buys-russias-sputnik-v-covid-vaccine-first-in-eu"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www.reuters.com/article/idUSKBN27Z0F7" TargetMode="External"/><Relationship Id="rId59" Type="http://schemas.openxmlformats.org/officeDocument/2006/relationships/hyperlink" Target="https://gulfnews.com/world/gulf/kuwait/covid-19-kuwait-to-get-1-million-pfizer-vaccines-doses-by-end-of-2020-1.75190616" TargetMode="External"/><Relationship Id="rId103" Type="http://schemas.openxmlformats.org/officeDocument/2006/relationships/hyperlink" Target="https://medicalxpress.com/news/2020-11-venezuela-million-doses-russian-covid-.html" TargetMode="External"/><Relationship Id="rId124" Type="http://schemas.openxmlformats.org/officeDocument/2006/relationships/hyperlink" Target="https://fortune.com/2021/01/04/china-covid-19-vaccine-sinovac-distribution-data-delay/" TargetMode="External"/><Relationship Id="rId70" Type="http://schemas.openxmlformats.org/officeDocument/2006/relationships/hyperlink" Target="https://www.firstpost.com/health/uk-signs-deals-with-pfizer-biontech-and-valneva-to-secure-90-million-doses-of-possible-covid-19-vaccines-8619221.html" TargetMode="External"/><Relationship Id="rId91" Type="http://schemas.openxmlformats.org/officeDocument/2006/relationships/hyperlink" Target="https://ir.novavax.com/news-releases/news-release-details/novavax-and-uk-government-announce-collaboration-and-purchase" TargetMode="External"/><Relationship Id="rId145" Type="http://schemas.openxmlformats.org/officeDocument/2006/relationships/hyperlink" Target="https://finance.yahoo.com/news/novavax-inks-deal-indias-serum-071838627.html" TargetMode="External"/><Relationship Id="rId166" Type="http://schemas.openxmlformats.org/officeDocument/2006/relationships/hyperlink" Target="https://kfgo.com/2021/01/12/ukraine-pharma-group-to-supply-5-million-doses-of-sinovac-covid-19-vaccine-in-first-half/" TargetMode="External"/><Relationship Id="rId187" Type="http://schemas.openxmlformats.org/officeDocument/2006/relationships/hyperlink" Target="https://dominicantoday.com/dr/economy/2020/11/23/ua40m-astrazeneca-vaccines-arrive-feb-official/"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www.arabnews.com/node/1783516/middle-east" TargetMode="External"/><Relationship Id="rId233" Type="http://schemas.openxmlformats.org/officeDocument/2006/relationships/hyperlink" Target="https://www.reuters.com/article/health-coronavirus-chile-sinovac/update-1-chile-regulator-greenlights-sinovac-covid-19-vaccine-for-emergency-use-idUSL1N2JV1KB" TargetMode="External"/><Relationship Id="rId254" Type="http://schemas.openxmlformats.org/officeDocument/2006/relationships/hyperlink" Target="https://www.cnbc.com/2021/01/22/pfizer-to-supply-40-million-covid-vaccine-doses-to-covax-global-immunization-program.html"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www.reuters.com/article/us-health-coronavirus-brazil/pfizer-offers-brazil-deal-for-millions-of-vaccine-doses-idUSKBN27Y2UC" TargetMode="External"/><Relationship Id="rId114" Type="http://schemas.openxmlformats.org/officeDocument/2006/relationships/hyperlink" Target="https://www.sanofi.com/en/media-room/press-releases/2020/2020-09-22-18-30-00" TargetMode="External"/><Relationship Id="rId275" Type="http://schemas.openxmlformats.org/officeDocument/2006/relationships/hyperlink" Target="https://gulfnews.com/world/gulf/oman/covid-19-oman-receives-27000-doses-of-pfizer-biontech-vaccine-370000-booked-in-total-1.76482329" TargetMode="External"/><Relationship Id="rId60" Type="http://schemas.openxmlformats.org/officeDocument/2006/relationships/hyperlink" Target="https://yalibnan.com/2020/12/28/lebanon-reserving-nearly-2-million-pfizer-coronavirus-vaccines/" TargetMode="External"/><Relationship Id="rId81" Type="http://schemas.openxmlformats.org/officeDocument/2006/relationships/hyperlink" Target="https://globalnews.ca/news/7251593/canada-pfizer-coronavirus-vaccine/" TargetMode="External"/><Relationship Id="rId135" Type="http://schemas.openxmlformats.org/officeDocument/2006/relationships/hyperlink" Target="https://www.jpost.com/health-science/meet-the-maker-of-the-vaccine-that-expects-to-immunize-4-m-israelis-649643" TargetMode="External"/><Relationship Id="rId156" Type="http://schemas.openxmlformats.org/officeDocument/2006/relationships/hyperlink" Target="https://twitter.com/Lenin/status/1319620792414539777?s=20" TargetMode="External"/><Relationship Id="rId177" Type="http://schemas.openxmlformats.org/officeDocument/2006/relationships/hyperlink" Target="https://ir.novavax.com/news-releases/news-release-details/novavax-and-canada-reach-agreement-principle-acquire-novavax" TargetMode="External"/><Relationship Id="rId198" Type="http://schemas.openxmlformats.org/officeDocument/2006/relationships/hyperlink" Target="https://bdnews24.com/health/2021/01/04/bangladesh-approves-oxford-astrazeneca-covid-vaccine-for-emergency-use" TargetMode="External"/><Relationship Id="rId202" Type="http://schemas.openxmlformats.org/officeDocument/2006/relationships/hyperlink" Target="https://apnews.com/article/health-coronavirus-pandemic-mexico-fc06d8d29aa28093488ccd6a40997d7d" TargetMode="External"/><Relationship Id="rId223" Type="http://schemas.openxmlformats.org/officeDocument/2006/relationships/hyperlink" Target="https://www.reuters.com/article/us-health-coronavirus-israel-moderna-vac/israel-authorises-use-of-modernas-covid-19-vaccine-idUSKBN29A01I" TargetMode="External"/><Relationship Id="rId244" Type="http://schemas.openxmlformats.org/officeDocument/2006/relationships/hyperlink" Target="https://www.reuters.com/article/health-coronavirus-pakistan-sinopharm/pakistan-approves-chinese-sinopharm-covid-19-vaccine-for-emergency-use-idUSKBN29O049"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themazatlanpost.com/2020/08/16/carlos-slim-gave-the-order-to-produce-vaccines-in-mexico/" TargetMode="External"/><Relationship Id="rId265" Type="http://schemas.openxmlformats.org/officeDocument/2006/relationships/hyperlink" Target="https://www.bbc.com/news/world-europe-55747623" TargetMode="External"/><Relationship Id="rId50" Type="http://schemas.openxmlformats.org/officeDocument/2006/relationships/hyperlink" Target="https://www.reuters.com/article/health-coronavirus-chile-pfizer/corrected-chilean-president-hails-pfizer-success-and-his-countrys-vaccine-purchase-agreement-idUSL1N2HV1WD" TargetMode="External"/><Relationship Id="rId104" Type="http://schemas.openxmlformats.org/officeDocument/2006/relationships/hyperlink" Target="https://www.reuters.com/article/us-health-coronavirus-vietnam-vaccine/vietnam-to-buy-russian-covid-19-vaccine-idUSKCN25A0M0" TargetMode="External"/><Relationship Id="rId125" Type="http://schemas.openxmlformats.org/officeDocument/2006/relationships/hyperlink" Target="https://www.theafricareport.com/57140/egypt-authorises-sinopharms-chinese-coronavirus-vaccine/" TargetMode="External"/><Relationship Id="rId146" Type="http://schemas.openxmlformats.org/officeDocument/2006/relationships/hyperlink" Target="https://apnews.com/article/africa-south-africa-coronavirus-pandemic-coronavirus-vaccine-22f3d4d4a9364ddd4c07b87f4d5294f8" TargetMode="External"/><Relationship Id="rId167" Type="http://schemas.openxmlformats.org/officeDocument/2006/relationships/hyperlink" Target="https://www.nytimes.com/2021/01/07/business/china-coronavirus-vaccine-sinovac.html" TargetMode="External"/><Relationship Id="rId188" Type="http://schemas.openxmlformats.org/officeDocument/2006/relationships/hyperlink" Target="https://www.reuters.com/article/us-health-coronavirus-peru/peru-inks-deals-with-sinopharm-astrazeneca-for-coronavirus-vaccines-president-idINKBN29B2JX" TargetMode="External"/><Relationship Id="rId71" Type="http://schemas.openxmlformats.org/officeDocument/2006/relationships/hyperlink" Target="https://www.channelnewsasia.com/news/asia/covid-19-vaccines-indonesia-pfizer-astrazeneca-sinovac-13859424" TargetMode="External"/><Relationship Id="rId92" Type="http://schemas.openxmlformats.org/officeDocument/2006/relationships/hyperlink" Target="https://www.hhs.gov/about/news/2020/07/07/hhs-dod-collaborate-novavax-produce-millions-covid-19-investigational-vaccine-doses-commercial-scale-manufacturing-demonstration-projects.html" TargetMode="External"/><Relationship Id="rId213" Type="http://schemas.openxmlformats.org/officeDocument/2006/relationships/hyperlink" Target="https://gulfnews.com/world/gulf/kuwait/kuwait-approves-emergency-use-of-pfizer-vaccine-1.75875294" TargetMode="External"/><Relationship Id="rId234" Type="http://schemas.openxmlformats.org/officeDocument/2006/relationships/hyperlink" Target="https://www.reuters.com/article/us-health-coronavirus-indonesia/indonesia-approves-chinas-sinovac-vaccine-as-infections-surge-idUSKBN29G0RP"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s://www.reuters.com/article/us-health-coronavirus-mexico-vaccine/mexican-health-regulator-approves-curevac-vaccine-for-stage-3-trials-official-idUSKBN29D2ZQ" TargetMode="External"/><Relationship Id="rId276" Type="http://schemas.openxmlformats.org/officeDocument/2006/relationships/hyperlink" Target="https://www.globenewswire.com/news-release/2021/01/22/2163083/0/en/Novavax-and-Government-of-Canada-Finalize-Advance-Purchase-Agreement-for-COVID-19-Vaccine.html" TargetMode="External"/><Relationship Id="rId40" Type="http://schemas.openxmlformats.org/officeDocument/2006/relationships/hyperlink" Target="https://apnews.com/article/thailand-coronavirus-pandemic-prayuth-chan-ocha-7e974f2bca97cd58304e99a5a2c34c07" TargetMode="External"/><Relationship Id="rId115" Type="http://schemas.openxmlformats.org/officeDocument/2006/relationships/hyperlink" Target="https://www.cnbc.com/2020/10/28/sanofi-gsk-to-provide-200-million-covid-vaccine-doses-to-who-immunization-program.html" TargetMode="External"/><Relationship Id="rId136" Type="http://schemas.openxmlformats.org/officeDocument/2006/relationships/hyperlink" Target="https://www.jpost.com/health-science/arcturus-strikes-coronavirus-vaccine-supply-deal-with-israel-648593" TargetMode="External"/><Relationship Id="rId157" Type="http://schemas.openxmlformats.org/officeDocument/2006/relationships/hyperlink" Target="https://www.pfizer.com/news/press-release/press-release-detail/pfizer-and-biontech-achieve-first-authorization-world" TargetMode="External"/><Relationship Id="rId178" Type="http://schemas.openxmlformats.org/officeDocument/2006/relationships/hyperlink" Target="https://www.channelnewsasia.com/news/asia/indonesia-agreements-signed-100-million-doses-covid-19-13865446" TargetMode="External"/><Relationship Id="rId61" Type="http://schemas.openxmlformats.org/officeDocument/2006/relationships/hyperlink" Target="https://www.reuters.com/article/idUSL1N2ID0FL" TargetMode="External"/><Relationship Id="rId82" Type="http://schemas.openxmlformats.org/officeDocument/2006/relationships/hyperlink" Target="https://www.reuters.com/article/us-health-coronavirus-moderna-israel-idUSKBN23O2RA" TargetMode="External"/><Relationship Id="rId199" Type="http://schemas.openxmlformats.org/officeDocument/2006/relationships/hyperlink" Target="https://www.cnn.com/2021/01/17/americas/brazil-coronavac-oxford-astrazeneca-emergency-authorization-intl/index.html" TargetMode="External"/><Relationship Id="rId203" Type="http://schemas.openxmlformats.org/officeDocument/2006/relationships/hyperlink" Target="https://apnews.com/article/health-morocco-coronavirus-pandemic-coronavirus-vaccine-8e862bb6df677e0ade535ca8e32d2b34"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issinfo.ch/eng/moderna-covid-vaccine-approved-for-use-in-switzerland/46280118" TargetMode="External"/><Relationship Id="rId245" Type="http://schemas.openxmlformats.org/officeDocument/2006/relationships/hyperlink" Target="https://www.cnn.com/2021/01/17/americas/brazil-coronavac-oxford-astrazeneca-emergency-authorization-intl/index.html" TargetMode="External"/><Relationship Id="rId266" Type="http://schemas.openxmlformats.org/officeDocument/2006/relationships/hyperlink" Target="https://dominicantoday.com/dr/covid-19/2021/01/16/representatives-of-the-health-system-welcome-government-agreement-with-pfizer-and-biontech/"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jnj.com/johnson-johnson-announces-agreement-in-principle-with-government-of-canada-to-supply-its-covid19-vaccine-candidate" TargetMode="External"/><Relationship Id="rId126" Type="http://schemas.openxmlformats.org/officeDocument/2006/relationships/hyperlink" Target="https://www.channelnewsasia.com/news/asia/pakistan-to-purchase-china-sinopharm-covid-19-vaccine-doses-13871258" TargetMode="External"/><Relationship Id="rId147" Type="http://schemas.openxmlformats.org/officeDocument/2006/relationships/hyperlink" Target="https://www.gov.uk/government/news/moderna-covid-19-vaccine-authorised-by-uk-medicines-regulator" TargetMode="External"/><Relationship Id="rId168" Type="http://schemas.openxmlformats.org/officeDocument/2006/relationships/hyperlink" Target="http://www.xinhuanet.com/english/2021-01/08/c_139651207.htm" TargetMode="External"/><Relationship Id="rId51" Type="http://schemas.openxmlformats.org/officeDocument/2006/relationships/hyperlink" Target="https://finance.yahoo.com/news/china-secures-100m-doses-pfizer-074155989.html" TargetMode="External"/><Relationship Id="rId72" Type="http://schemas.openxmlformats.org/officeDocument/2006/relationships/hyperlink" Target="https://www.pfizer.com/news/press-release/press-release-detail/pfizer-and-biontech-announce-agreement-us-government-600" TargetMode="External"/><Relationship Id="rId93" Type="http://schemas.openxmlformats.org/officeDocument/2006/relationships/hyperlink" Target="https://ir.novavax.com/news-releases/news-release-details/novavax-awarded-department-defense-contract-covid-19-vaccine" TargetMode="External"/><Relationship Id="rId189" Type="http://schemas.openxmlformats.org/officeDocument/2006/relationships/hyperlink" Target="https://www.reuters.com/article/health-coronavirus-vaccine-india/india-signs-purchase-order-with-serum-for-astrazeneca-vaccine-source-idUSKBN29G126"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reuters.com/article/us-health-coronavirus-mexico/mexico-approves-emergency-use-of-pfizers-covid-19-vaccine-idUSKBN28M019" TargetMode="External"/><Relationship Id="rId235" Type="http://schemas.openxmlformats.org/officeDocument/2006/relationships/hyperlink" Target="https://apnews.com/article/turkey-china-coronavirus-pandemic-coronavirus-vaccine-ac68dcf62293e0cc70942a1c218681a8" TargetMode="External"/><Relationship Id="rId256" Type="http://schemas.openxmlformats.org/officeDocument/2006/relationships/hyperlink" Target="https://www.reuters.com/article/us-health-coronavirus-vaccine-germany/germany-secured-50-million-vaccine-doses-from-curevac-biontech-on-top-of-eu-supplies-document-idUSKBN29D1WU" TargetMode="External"/><Relationship Id="rId277" Type="http://schemas.openxmlformats.org/officeDocument/2006/relationships/hyperlink" Target="https://finance.yahoo.com/finance/news/malaysia-secures-18-4-million-100917965.html" TargetMode="External"/><Relationship Id="rId116" Type="http://schemas.openxmlformats.org/officeDocument/2006/relationships/hyperlink" Target="https://www.biopharma-reporter.com/Article/2020/09/21/Sanofi-GSK-sign-deal-to-supply-EU-with-300-million-COVID-19-vaccine-doses" TargetMode="External"/><Relationship Id="rId137" Type="http://schemas.openxmlformats.org/officeDocument/2006/relationships/hyperlink" Target="https://www.pharmaceutical-technology.com/news/arcturus-vaccine-supply-israel/" TargetMode="External"/><Relationship Id="rId158" Type="http://schemas.openxmlformats.org/officeDocument/2006/relationships/hyperlink" Target="https://www.politico.eu/article/commission-closing-in-on-deal-for-up-to-200m-doses-of-novavax-coronavirus-vaccine/"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us-health-coronavirus-southkorea/south-korea-to-buy-millions-of-coronavirus-vaccine-doses-but-sees-no-need-to-hurry-idUSKBN28I053" TargetMode="External"/><Relationship Id="rId62" Type="http://schemas.openxmlformats.org/officeDocument/2006/relationships/hyperlink" Target="https://www.reuters.com/article/us-health-coronavirus-mexico/mexico-signs-deal-with-pfizer-for-34-4-million-doses-of-covid-19-vaccine-idUSKBN28C2VK" TargetMode="External"/><Relationship Id="rId83" Type="http://schemas.openxmlformats.org/officeDocument/2006/relationships/hyperlink" Target="http://www.reuters.com/article/us-health-coronavirus-moderna-switzerlan/switzerland-increases-order-for-modernas-covid-19-vaccine-idUSKBN28I1WJ" TargetMode="External"/><Relationship Id="rId179" Type="http://schemas.openxmlformats.org/officeDocument/2006/relationships/hyperlink" Target="https://www.reuters.com/article/us-health-coronavirus-vaccine-germany/germany-secured-50-million-vaccine-doses-from-curevac-biontech-on-top-of-eu-supplies-document-idUSKBN29D1WU" TargetMode="External"/><Relationship Id="rId190" Type="http://schemas.openxmlformats.org/officeDocument/2006/relationships/hyperlink" Target="https://www.irishtimes.com/news/world/africa/african-union-secures-270m-covid-19-vaccine-doses-as-cases-surge-on-continent-1.4458678" TargetMode="External"/><Relationship Id="rId204" Type="http://schemas.openxmlformats.org/officeDocument/2006/relationships/hyperlink" Target="https://www.bbc.com/news/health-55280671" TargetMode="External"/><Relationship Id="rId225" Type="http://schemas.openxmlformats.org/officeDocument/2006/relationships/hyperlink" Target="https://www.bbc.com/news/health-55586410" TargetMode="External"/><Relationship Id="rId246" Type="http://schemas.openxmlformats.org/officeDocument/2006/relationships/hyperlink" Target="https://www.channelnewsasia.com/news/asia/china-gift-pakistan-free-sinopharm-covid-19-vaccine-14013406" TargetMode="External"/><Relationship Id="rId267" Type="http://schemas.openxmlformats.org/officeDocument/2006/relationships/hyperlink" Target="https://asia.nikkei.com/Spotlight/Coronavirus/Japan-seals-deal-with-Pfizer-for-COVID-shots-for-72m-people" TargetMode="External"/><Relationship Id="rId106" Type="http://schemas.openxmlformats.org/officeDocument/2006/relationships/hyperlink" Target="https://www.bloomberg.com/news/articles/2020-12-22/chile-has-more-than-enough-vaccine-doses-but-it-wants-more" TargetMode="External"/><Relationship Id="rId127" Type="http://schemas.openxmlformats.org/officeDocument/2006/relationships/hyperlink" Target="https://apnews.com/article/europe-rabat-coronavirus-pandemic-morocco-china-8841aae31ae7501bf1a51029134b6222"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thejakartapost.com/news/2020/10/14/indonesia-secures-deal-to-procure-100m-more-doses-of-vaccines.html" TargetMode="External"/><Relationship Id="rId52" Type="http://schemas.openxmlformats.org/officeDocument/2006/relationships/hyperlink" Target="https://thecitypaperbogota.com/news/colombia-secures-10-million-doses-of-pfizers-coronavirus-vaccine/26409" TargetMode="External"/><Relationship Id="rId73" Type="http://schemas.openxmlformats.org/officeDocument/2006/relationships/hyperlink" Target="https://www.pfizer.com/news/press-release/press-release-detail/pfizer-and-biontech-supply-us-100-million-additional-doses" TargetMode="External"/><Relationship Id="rId94" Type="http://schemas.openxmlformats.org/officeDocument/2006/relationships/hyperlink" Target="https://finance.yahoo.com/news/novavax-supply-40-mln-doses-150412203.html" TargetMode="External"/><Relationship Id="rId148" Type="http://schemas.openxmlformats.org/officeDocument/2006/relationships/hyperlink" Target="https://www.gov.uk/government/news/uk-government-secures-additional-2-million-doses-of-moderna-covid-19-vaccine" TargetMode="External"/><Relationship Id="rId169" Type="http://schemas.openxmlformats.org/officeDocument/2006/relationships/hyperlink" Target="https://www.nytimes.com/2020/08/01/world/asia/coronavirus-vaccine-india.html"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apnews.com/article/europe-albania-kosovo-serbia-montenegro-d91575ce2e00705f9fa733737b83da25" TargetMode="External"/><Relationship Id="rId215" Type="http://schemas.openxmlformats.org/officeDocument/2006/relationships/hyperlink" Target="https://www.reuters.com/article/health-coronavirus-panama/panama-approves-pfizers-covid-19-vaccine-health-ministry-idUKS0N2HB06H" TargetMode="External"/><Relationship Id="rId236" Type="http://schemas.openxmlformats.org/officeDocument/2006/relationships/hyperlink" Target="http://www.chinadaily.com.cn/a/202101/20/WS6007971ea31024ad0baa3d44.html" TargetMode="External"/><Relationship Id="rId257" Type="http://schemas.openxmlformats.org/officeDocument/2006/relationships/hyperlink" Target="https://www.reuters.com/article/us-health-coronavirus-thailand-idUSKBN29A0VF" TargetMode="External"/><Relationship Id="rId278" Type="http://schemas.openxmlformats.org/officeDocument/2006/relationships/hyperlink" Target="https://rdif.ru/Eng_fullNews/6295/" TargetMode="External"/><Relationship Id="rId42" Type="http://schemas.openxmlformats.org/officeDocument/2006/relationships/hyperlink" Target="https://www.reuters.com/article/health-coronavirus-astrazeneca/britain-and-other-nations-press-on-with-astrazeneca-vaccine-amid-trial-questions-idUSKBN28710J" TargetMode="External"/><Relationship Id="rId84" Type="http://schemas.openxmlformats.org/officeDocument/2006/relationships/hyperlink" Target="https://www.theguardian.com/world/2020/nov/16/uk-in-advanced-discussions-to-buy-moderna-covid-vaccine" TargetMode="External"/><Relationship Id="rId138" Type="http://schemas.openxmlformats.org/officeDocument/2006/relationships/hyperlink" Target="https://www.medicago.com/en/newsroom/medicago-signs-agreements-with-the-government-of-canada-to-supply-up-to-76-million-doses-of-its-recombinant-plant-derived-covid-19-vaccine/" TargetMode="External"/><Relationship Id="rId191" Type="http://schemas.openxmlformats.org/officeDocument/2006/relationships/hyperlink" Target="https://www.youtube.com/watch?v=Z_yluxShX30&amp;amp;feature=youtu.be" TargetMode="External"/><Relationship Id="rId205" Type="http://schemas.openxmlformats.org/officeDocument/2006/relationships/hyperlink" Target="https://www.reuters.com/article/brief-astrazeneca-says-continues-to-seek/brief-astrazeneca-says-continues-to-seek-further-approvals-for-vaccine-after-india-authorisation-idUSL8N2JH2YP" TargetMode="External"/><Relationship Id="rId247" Type="http://schemas.openxmlformats.org/officeDocument/2006/relationships/hyperlink" Target="https://www.channelnewsasia.com/news/asia/china-gift-pakistan-free-sinopharm-covid-19-vaccine-14013406" TargetMode="External"/><Relationship Id="rId107" Type="http://schemas.openxmlformats.org/officeDocument/2006/relationships/hyperlink" Target="https://www.who.int/news/item/18-12-2020-covax-announces-additional-deals-to-access-promising-covid-19-vaccine-candidates-plans-global-rollout-starting-q1-2021"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covid19.go.cr/firma-contrato-de-fabricacion-y-suministro-para-vacuna-contra-el-covid-19/" TargetMode="External"/><Relationship Id="rId149" Type="http://schemas.openxmlformats.org/officeDocument/2006/relationships/hyperlink" Target="https://www.reuters.com/article/us-health-coronavirus-australia/australia-halts-local-covid-19-vaccine-development-due-to-false-hiv-positives-idUSKBN28K39A" TargetMode="External"/><Relationship Id="rId95" Type="http://schemas.openxmlformats.org/officeDocument/2006/relationships/hyperlink" Target="https://www.batimes.com.ar/news/argentina/argentina-agrees-to-buy-25-million-doses-of-russias-covid-19-vaccine.phtml" TargetMode="External"/><Relationship Id="rId160" Type="http://schemas.openxmlformats.org/officeDocument/2006/relationships/hyperlink" Target="https://www.reuters.com/article/us-health-coronavirus-malaysia-sinovac/malaysias-pharmaniaga-buys-14-million-doses-of-chinas-sinovac-covid-vaccine-idUSKBN29H0M5?edition-redirect=in" TargetMode="External"/><Relationship Id="rId216" Type="http://schemas.openxmlformats.org/officeDocument/2006/relationships/hyperlink" Target="https://www.reuters.com/article/us-health-coronavirus-vaccine-qatar/qatar-oman-to-receive-pfizer-biontech-covid-19-vaccine-this-week-idUSKBN28U0VE" TargetMode="External"/><Relationship Id="rId258" Type="http://schemas.openxmlformats.org/officeDocument/2006/relationships/hyperlink" Target="https://www.hindustantimes.com/world-news/chinas-vaccine-maker-to-offer-pakistan-20-million-doses-1016113048347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08"/>
  <sheetViews>
    <sheetView tabSelected="1" zoomScale="90" zoomScaleNormal="90" workbookViewId="0">
      <pane ySplit="4" topLeftCell="H5" activePane="bottomLeft" state="frozen"/>
      <selection pane="bottomLeft" activeCell="P1" sqref="P1:P1048576"/>
    </sheetView>
  </sheetViews>
  <sheetFormatPr defaultColWidth="9.140625" defaultRowHeight="14.45"/>
  <cols>
    <col min="1" max="1" width="7.5703125" style="14" customWidth="1"/>
    <col min="2" max="2" width="29.7109375" style="14" customWidth="1"/>
    <col min="3" max="3" width="15.7109375" style="14" customWidth="1"/>
    <col min="4" max="4" width="19.28515625" style="33" customWidth="1"/>
    <col min="5" max="5" width="20.42578125" style="14" customWidth="1"/>
    <col min="6" max="6" width="13.7109375" style="15" customWidth="1"/>
    <col min="7" max="7" width="13.7109375" style="5" customWidth="1"/>
    <col min="8" max="8" width="16.140625" style="40" customWidth="1"/>
    <col min="9" max="9" width="17" style="25" customWidth="1"/>
    <col min="10" max="10" width="16.42578125" style="25" customWidth="1"/>
    <col min="11" max="11" width="15.140625" style="18" customWidth="1"/>
    <col min="12" max="12" width="17" style="25" customWidth="1"/>
    <col min="13" max="13" width="17" style="15" customWidth="1"/>
    <col min="14" max="14" width="17" style="19" customWidth="1"/>
    <col min="15" max="15" width="15.28515625" style="14" customWidth="1"/>
    <col min="16" max="16" width="32.42578125" style="14" customWidth="1"/>
    <col min="17" max="17" width="12.140625" style="14" customWidth="1"/>
    <col min="18" max="18" width="11.7109375" style="14" customWidth="1"/>
    <col min="19" max="19" width="10.28515625" style="14" customWidth="1"/>
    <col min="20" max="30" width="9.140625" style="11"/>
    <col min="31" max="16384" width="9.140625" style="14"/>
  </cols>
  <sheetData>
    <row r="1" spans="1:19" s="39" customFormat="1" ht="15">
      <c r="A1" s="88" t="s">
        <v>0</v>
      </c>
      <c r="B1" s="88"/>
      <c r="C1" s="87"/>
      <c r="D1" s="86"/>
      <c r="E1" s="85"/>
      <c r="F1" s="84"/>
      <c r="G1" s="198"/>
      <c r="H1" s="199"/>
      <c r="J1" s="74"/>
      <c r="L1" s="74"/>
    </row>
    <row r="2" spans="1:19" s="77" customFormat="1" ht="15">
      <c r="A2" s="83" t="s">
        <v>1</v>
      </c>
      <c r="B2" s="83"/>
      <c r="C2" s="82"/>
      <c r="D2" s="81"/>
      <c r="E2" s="80"/>
      <c r="F2" s="79"/>
      <c r="G2" s="83"/>
      <c r="H2" s="200"/>
      <c r="J2" s="78"/>
      <c r="L2" s="78"/>
    </row>
    <row r="3" spans="1:19" s="77" customFormat="1" ht="15">
      <c r="A3" s="83" t="s">
        <v>2</v>
      </c>
      <c r="B3" s="83"/>
      <c r="C3" s="82"/>
      <c r="D3" s="81"/>
      <c r="E3" s="80"/>
      <c r="F3" s="79"/>
      <c r="G3" s="83"/>
      <c r="H3" s="200"/>
      <c r="J3" s="78"/>
      <c r="L3" s="78"/>
    </row>
    <row r="4" spans="1:19" s="7" customFormat="1" ht="79.5" customHeight="1">
      <c r="B4" s="7" t="s">
        <v>3</v>
      </c>
      <c r="C4" s="7" t="s">
        <v>4</v>
      </c>
      <c r="D4" s="46" t="s">
        <v>5</v>
      </c>
      <c r="E4" s="7" t="s">
        <v>6</v>
      </c>
      <c r="F4" s="43" t="s">
        <v>7</v>
      </c>
      <c r="G4" s="7" t="s">
        <v>8</v>
      </c>
      <c r="H4" s="76" t="s">
        <v>9</v>
      </c>
      <c r="I4" s="31" t="s">
        <v>10</v>
      </c>
      <c r="J4" s="31" t="s">
        <v>11</v>
      </c>
      <c r="K4" s="42" t="s">
        <v>12</v>
      </c>
      <c r="L4" s="31" t="s">
        <v>13</v>
      </c>
      <c r="M4" s="43" t="s">
        <v>14</v>
      </c>
      <c r="N4" s="44" t="s">
        <v>15</v>
      </c>
      <c r="O4" s="7" t="s">
        <v>16</v>
      </c>
      <c r="P4" s="7" t="s">
        <v>17</v>
      </c>
      <c r="Q4" s="29" t="s">
        <v>18</v>
      </c>
      <c r="R4" s="29" t="s">
        <v>19</v>
      </c>
      <c r="S4" s="29" t="s">
        <v>20</v>
      </c>
    </row>
    <row r="5" spans="1:19" s="11" customFormat="1" ht="15" customHeight="1">
      <c r="A5" s="3">
        <v>1</v>
      </c>
      <c r="B5" s="3" t="s">
        <v>21</v>
      </c>
      <c r="C5" s="3" t="s">
        <v>22</v>
      </c>
      <c r="D5" s="3" t="s">
        <v>23</v>
      </c>
      <c r="E5" s="2"/>
      <c r="F5" s="9">
        <v>22000000</v>
      </c>
      <c r="G5" s="1">
        <v>41952</v>
      </c>
      <c r="H5" s="50" t="s">
        <v>24</v>
      </c>
      <c r="I5" s="30">
        <f t="shared" ref="I5:I18" si="0">F5/H5</f>
        <v>11000000</v>
      </c>
      <c r="J5" s="24">
        <v>44938712</v>
      </c>
      <c r="K5" s="8">
        <f t="shared" ref="K5:K12" si="1">I5/J5</f>
        <v>0.24477782095757439</v>
      </c>
      <c r="L5" s="23"/>
      <c r="M5" s="9"/>
      <c r="N5" s="8"/>
      <c r="O5" s="61">
        <v>44195</v>
      </c>
      <c r="P5" s="3" t="s">
        <v>25</v>
      </c>
      <c r="Q5" s="12" t="s">
        <v>26</v>
      </c>
      <c r="R5" s="12"/>
      <c r="S5" s="12"/>
    </row>
    <row r="6" spans="1:19" s="11" customFormat="1" ht="15" customHeight="1">
      <c r="A6" s="3">
        <v>1</v>
      </c>
      <c r="B6" s="3" t="s">
        <v>21</v>
      </c>
      <c r="C6" s="3" t="s">
        <v>27</v>
      </c>
      <c r="D6" s="3" t="s">
        <v>28</v>
      </c>
      <c r="E6" s="2"/>
      <c r="F6" s="9">
        <v>53800000</v>
      </c>
      <c r="G6" s="1">
        <v>1129</v>
      </c>
      <c r="H6" s="50" t="s">
        <v>24</v>
      </c>
      <c r="I6" s="30">
        <f t="shared" si="0"/>
        <v>26900000</v>
      </c>
      <c r="J6" s="30">
        <v>25364307</v>
      </c>
      <c r="K6" s="8">
        <f t="shared" si="1"/>
        <v>1.0605454349689112</v>
      </c>
      <c r="L6" s="23"/>
      <c r="M6" s="9"/>
      <c r="N6" s="10"/>
      <c r="O6" s="3"/>
      <c r="P6" s="3" t="s">
        <v>25</v>
      </c>
      <c r="Q6" s="12" t="s">
        <v>26</v>
      </c>
      <c r="R6" s="12" t="s">
        <v>29</v>
      </c>
      <c r="S6" s="12"/>
    </row>
    <row r="7" spans="1:19" s="11" customFormat="1" ht="15" customHeight="1">
      <c r="A7" s="3">
        <v>1</v>
      </c>
      <c r="B7" s="3" t="s">
        <v>21</v>
      </c>
      <c r="C7" s="3" t="s">
        <v>30</v>
      </c>
      <c r="D7" s="32" t="s">
        <v>31</v>
      </c>
      <c r="E7" s="2">
        <v>87000000</v>
      </c>
      <c r="F7" s="9">
        <v>33000000</v>
      </c>
      <c r="G7" s="1">
        <v>3239</v>
      </c>
      <c r="H7" s="50" t="s">
        <v>24</v>
      </c>
      <c r="I7" s="30">
        <f t="shared" si="0"/>
        <v>16500000</v>
      </c>
      <c r="J7" s="24">
        <v>163046161</v>
      </c>
      <c r="K7" s="8">
        <f t="shared" si="1"/>
        <v>0.10119833486910496</v>
      </c>
      <c r="L7" s="23"/>
      <c r="M7" s="9"/>
      <c r="N7" s="8"/>
      <c r="O7" s="61">
        <v>44200</v>
      </c>
      <c r="P7" s="3" t="s">
        <v>25</v>
      </c>
      <c r="Q7" s="12" t="s">
        <v>26</v>
      </c>
      <c r="R7" s="12" t="s">
        <v>26</v>
      </c>
      <c r="S7" s="12"/>
    </row>
    <row r="8" spans="1:19" s="11" customFormat="1" ht="15" customHeight="1">
      <c r="A8" s="3">
        <v>1</v>
      </c>
      <c r="B8" s="3" t="s">
        <v>21</v>
      </c>
      <c r="C8" s="3" t="s">
        <v>32</v>
      </c>
      <c r="D8" s="3" t="s">
        <v>33</v>
      </c>
      <c r="E8" s="2">
        <v>360000000</v>
      </c>
      <c r="F8" s="9">
        <v>102000000</v>
      </c>
      <c r="G8" s="1">
        <v>42326</v>
      </c>
      <c r="H8" s="50" t="s">
        <v>24</v>
      </c>
      <c r="I8" s="30">
        <f t="shared" si="0"/>
        <v>51000000</v>
      </c>
      <c r="J8" s="24">
        <v>211049527</v>
      </c>
      <c r="K8" s="8">
        <f t="shared" si="1"/>
        <v>0.24164943994401844</v>
      </c>
      <c r="L8" s="23">
        <v>100000000</v>
      </c>
      <c r="M8" s="9">
        <f>L8/H8</f>
        <v>50000000</v>
      </c>
      <c r="N8" s="8">
        <f>M8/J8</f>
        <v>0.23691121563139064</v>
      </c>
      <c r="O8" s="61">
        <v>44213</v>
      </c>
      <c r="P8" s="3" t="s">
        <v>25</v>
      </c>
      <c r="Q8" s="12" t="s">
        <v>29</v>
      </c>
      <c r="R8" s="12" t="s">
        <v>29</v>
      </c>
      <c r="S8" s="12" t="s">
        <v>29</v>
      </c>
    </row>
    <row r="9" spans="1:19" s="11" customFormat="1" ht="15" customHeight="1">
      <c r="A9" s="3">
        <v>1</v>
      </c>
      <c r="B9" s="3" t="s">
        <v>21</v>
      </c>
      <c r="C9" s="3" t="s">
        <v>34</v>
      </c>
      <c r="D9" s="3" t="s">
        <v>28</v>
      </c>
      <c r="E9" s="2"/>
      <c r="F9" s="9">
        <v>20000000</v>
      </c>
      <c r="G9" s="1">
        <v>20292</v>
      </c>
      <c r="H9" s="50" t="s">
        <v>24</v>
      </c>
      <c r="I9" s="30">
        <f t="shared" si="0"/>
        <v>10000000</v>
      </c>
      <c r="J9" s="30">
        <v>37589262</v>
      </c>
      <c r="K9" s="8">
        <f t="shared" si="1"/>
        <v>0.26603342199163155</v>
      </c>
      <c r="L9" s="23"/>
      <c r="M9" s="9"/>
      <c r="N9" s="10"/>
      <c r="O9" s="3"/>
      <c r="P9" s="3" t="s">
        <v>25</v>
      </c>
      <c r="Q9" s="12" t="s">
        <v>26</v>
      </c>
      <c r="R9" s="12"/>
      <c r="S9" s="12"/>
    </row>
    <row r="10" spans="1:19" s="20" customFormat="1" ht="15" customHeight="1">
      <c r="A10" s="3">
        <v>1</v>
      </c>
      <c r="B10" s="3" t="s">
        <v>21</v>
      </c>
      <c r="C10" s="3" t="s">
        <v>35</v>
      </c>
      <c r="D10" s="3" t="s">
        <v>28</v>
      </c>
      <c r="E10" s="2"/>
      <c r="F10" s="9">
        <v>14400000</v>
      </c>
      <c r="G10" s="1">
        <v>37135</v>
      </c>
      <c r="H10" s="50" t="s">
        <v>24</v>
      </c>
      <c r="I10" s="30">
        <f t="shared" si="0"/>
        <v>7200000</v>
      </c>
      <c r="J10" s="30">
        <v>18952038</v>
      </c>
      <c r="K10" s="8">
        <f t="shared" si="1"/>
        <v>0.37990637207460221</v>
      </c>
      <c r="L10" s="23"/>
      <c r="M10" s="9"/>
      <c r="N10" s="8"/>
      <c r="O10" s="3"/>
      <c r="P10" s="3" t="s">
        <v>25</v>
      </c>
      <c r="Q10" s="12" t="s">
        <v>26</v>
      </c>
      <c r="R10" s="12"/>
      <c r="S10" s="12"/>
    </row>
    <row r="11" spans="1:19" s="20" customFormat="1" ht="15" customHeight="1">
      <c r="A11" s="3">
        <v>1</v>
      </c>
      <c r="B11" s="3" t="s">
        <v>21</v>
      </c>
      <c r="C11" s="11" t="s">
        <v>36</v>
      </c>
      <c r="D11" s="11" t="s">
        <v>23</v>
      </c>
      <c r="E11" s="22"/>
      <c r="F11" s="9">
        <v>10000000</v>
      </c>
      <c r="G11" s="1">
        <v>40393</v>
      </c>
      <c r="H11" s="50" t="s">
        <v>24</v>
      </c>
      <c r="I11" s="30">
        <f t="shared" si="0"/>
        <v>5000000</v>
      </c>
      <c r="J11" s="24">
        <v>50339443</v>
      </c>
      <c r="K11" s="8">
        <f t="shared" si="1"/>
        <v>9.9325691784074771E-2</v>
      </c>
      <c r="L11" s="24"/>
      <c r="M11" s="9"/>
      <c r="N11" s="8"/>
      <c r="O11" s="11"/>
      <c r="P11" s="3" t="s">
        <v>25</v>
      </c>
      <c r="Q11" s="12" t="s">
        <v>26</v>
      </c>
      <c r="R11" s="12"/>
      <c r="S11" s="12"/>
    </row>
    <row r="12" spans="1:19" s="20" customFormat="1" ht="15" customHeight="1">
      <c r="A12" s="3">
        <v>1</v>
      </c>
      <c r="B12" s="3" t="s">
        <v>21</v>
      </c>
      <c r="C12" s="11" t="s">
        <v>37</v>
      </c>
      <c r="D12" s="11" t="s">
        <v>23</v>
      </c>
      <c r="E12" s="22">
        <v>4000000</v>
      </c>
      <c r="F12" s="9">
        <v>1000000</v>
      </c>
      <c r="G12" s="1">
        <v>37704</v>
      </c>
      <c r="H12" s="50" t="s">
        <v>24</v>
      </c>
      <c r="I12" s="30">
        <f t="shared" si="0"/>
        <v>500000</v>
      </c>
      <c r="J12" s="24">
        <v>5047561</v>
      </c>
      <c r="K12" s="8">
        <f t="shared" si="1"/>
        <v>9.9057742937628687E-2</v>
      </c>
      <c r="L12" s="24"/>
      <c r="M12" s="9"/>
      <c r="N12" s="8"/>
      <c r="O12" s="11"/>
      <c r="P12" s="3" t="s">
        <v>25</v>
      </c>
      <c r="Q12" s="12" t="s">
        <v>26</v>
      </c>
      <c r="R12" s="12"/>
      <c r="S12" s="12"/>
    </row>
    <row r="13" spans="1:19" s="20" customFormat="1" ht="15" customHeight="1">
      <c r="A13" s="3">
        <v>1</v>
      </c>
      <c r="B13" s="3" t="s">
        <v>21</v>
      </c>
      <c r="C13" s="3" t="s">
        <v>38</v>
      </c>
      <c r="D13" s="3" t="s">
        <v>39</v>
      </c>
      <c r="E13" s="2"/>
      <c r="F13" s="9">
        <v>170000000</v>
      </c>
      <c r="G13" s="1"/>
      <c r="H13" s="50" t="s">
        <v>24</v>
      </c>
      <c r="I13" s="30">
        <f t="shared" si="0"/>
        <v>85000000</v>
      </c>
      <c r="J13" s="30"/>
      <c r="K13" s="8"/>
      <c r="L13" s="23"/>
      <c r="M13" s="9"/>
      <c r="N13" s="10"/>
      <c r="O13" s="3"/>
      <c r="P13" s="3" t="s">
        <v>25</v>
      </c>
      <c r="Q13" s="12" t="s">
        <v>26</v>
      </c>
      <c r="R13" s="12"/>
      <c r="S13" s="12"/>
    </row>
    <row r="14" spans="1:19" s="20" customFormat="1" ht="15" customHeight="1">
      <c r="A14" s="3">
        <v>1</v>
      </c>
      <c r="B14" s="3" t="s">
        <v>21</v>
      </c>
      <c r="C14" s="3" t="s">
        <v>40</v>
      </c>
      <c r="D14" s="32" t="s">
        <v>33</v>
      </c>
      <c r="E14" s="2"/>
      <c r="F14" s="9">
        <v>5000000</v>
      </c>
      <c r="G14" s="1">
        <v>13803</v>
      </c>
      <c r="H14" s="50" t="s">
        <v>24</v>
      </c>
      <c r="I14" s="30">
        <f t="shared" si="0"/>
        <v>2500000</v>
      </c>
      <c r="J14" s="35">
        <v>17373662</v>
      </c>
      <c r="K14" s="8">
        <f>I14/J14</f>
        <v>0.14389597311148336</v>
      </c>
      <c r="L14" s="23"/>
      <c r="M14" s="9"/>
      <c r="N14" s="8"/>
      <c r="O14" s="3"/>
      <c r="P14" s="3" t="s">
        <v>25</v>
      </c>
      <c r="Q14" s="12" t="s">
        <v>29</v>
      </c>
      <c r="R14" s="12"/>
      <c r="S14" s="12"/>
    </row>
    <row r="15" spans="1:19" s="20" customFormat="1" ht="15" customHeight="1">
      <c r="A15" s="3">
        <v>1</v>
      </c>
      <c r="B15" s="3" t="s">
        <v>21</v>
      </c>
      <c r="C15" s="3" t="s">
        <v>41</v>
      </c>
      <c r="D15" s="32" t="s">
        <v>31</v>
      </c>
      <c r="E15" s="2"/>
      <c r="F15" s="9">
        <v>30000000</v>
      </c>
      <c r="G15" s="1">
        <v>1600</v>
      </c>
      <c r="H15" s="50" t="s">
        <v>24</v>
      </c>
      <c r="I15" s="30">
        <f t="shared" si="0"/>
        <v>15000000</v>
      </c>
      <c r="J15" s="35">
        <v>100388073</v>
      </c>
      <c r="K15" s="8">
        <f>I15/J15</f>
        <v>0.14942014077708216</v>
      </c>
      <c r="L15" s="23"/>
      <c r="M15" s="9"/>
      <c r="N15" s="8"/>
      <c r="O15" s="3"/>
      <c r="P15" s="3" t="s">
        <v>25</v>
      </c>
      <c r="Q15" s="12" t="s">
        <v>29</v>
      </c>
      <c r="R15" s="12" t="s">
        <v>29</v>
      </c>
      <c r="S15" s="12"/>
    </row>
    <row r="16" spans="1:19" s="20" customFormat="1" ht="15" customHeight="1">
      <c r="A16" s="3">
        <v>1</v>
      </c>
      <c r="B16" s="3" t="s">
        <v>21</v>
      </c>
      <c r="C16" s="11" t="s">
        <v>42</v>
      </c>
      <c r="D16" s="32" t="s">
        <v>43</v>
      </c>
      <c r="E16" s="22"/>
      <c r="F16" s="9">
        <v>2000000</v>
      </c>
      <c r="G16" s="1">
        <v>8324</v>
      </c>
      <c r="H16" s="50" t="s">
        <v>24</v>
      </c>
      <c r="I16" s="30">
        <f t="shared" si="0"/>
        <v>1000000</v>
      </c>
      <c r="J16" s="24">
        <v>6453553</v>
      </c>
      <c r="K16" s="8">
        <f>I16/J16</f>
        <v>0.15495340318736051</v>
      </c>
      <c r="L16" s="24"/>
      <c r="M16" s="9"/>
      <c r="N16" s="8"/>
      <c r="O16" s="62">
        <v>44195</v>
      </c>
      <c r="P16" s="3" t="s">
        <v>25</v>
      </c>
      <c r="Q16" s="12" t="s">
        <v>29</v>
      </c>
      <c r="R16" s="12"/>
      <c r="S16" s="12"/>
    </row>
    <row r="17" spans="1:19" s="11" customFormat="1" ht="15" customHeight="1">
      <c r="A17" s="3">
        <v>1</v>
      </c>
      <c r="B17" s="3" t="s">
        <v>21</v>
      </c>
      <c r="C17" s="3" t="s">
        <v>44</v>
      </c>
      <c r="D17" s="3" t="s">
        <v>28</v>
      </c>
      <c r="E17" s="2">
        <v>966000000</v>
      </c>
      <c r="F17" s="9">
        <v>400000000</v>
      </c>
      <c r="G17" s="1">
        <v>39658</v>
      </c>
      <c r="H17" s="50" t="s">
        <v>24</v>
      </c>
      <c r="I17" s="30">
        <f t="shared" si="0"/>
        <v>200000000</v>
      </c>
      <c r="J17" s="30">
        <v>447512041</v>
      </c>
      <c r="K17" s="8">
        <f>I17/J17</f>
        <v>0.44691534903303304</v>
      </c>
      <c r="L17" s="23"/>
      <c r="M17" s="9"/>
      <c r="N17" s="10"/>
      <c r="O17" s="3"/>
      <c r="P17" s="3" t="s">
        <v>25</v>
      </c>
      <c r="Q17" s="12" t="s">
        <v>29</v>
      </c>
      <c r="R17" s="12"/>
      <c r="S17" s="12"/>
    </row>
    <row r="18" spans="1:19" s="20" customFormat="1" ht="15" customHeight="1">
      <c r="A18" s="3">
        <v>1</v>
      </c>
      <c r="B18" s="3" t="s">
        <v>21</v>
      </c>
      <c r="C18" s="3" t="s">
        <v>45</v>
      </c>
      <c r="D18" s="32" t="s">
        <v>31</v>
      </c>
      <c r="E18" s="2"/>
      <c r="F18" s="9">
        <v>11000000</v>
      </c>
      <c r="G18" s="1">
        <v>7754</v>
      </c>
      <c r="H18" s="50" t="s">
        <v>24</v>
      </c>
      <c r="I18" s="30">
        <f t="shared" si="0"/>
        <v>5500000</v>
      </c>
      <c r="J18" s="35">
        <v>1366417754</v>
      </c>
      <c r="K18" s="63">
        <f>I18/J18</f>
        <v>4.0251233445258647E-3</v>
      </c>
      <c r="L18" s="23">
        <v>489000000</v>
      </c>
      <c r="M18" s="9">
        <f>L18/H18</f>
        <v>244500000</v>
      </c>
      <c r="N18" s="8">
        <f>M18/J18</f>
        <v>0.17893502867937708</v>
      </c>
      <c r="O18" s="61">
        <v>44198</v>
      </c>
      <c r="P18" s="3" t="s">
        <v>25</v>
      </c>
      <c r="Q18" s="12" t="s">
        <v>29</v>
      </c>
      <c r="R18" s="12" t="s">
        <v>26</v>
      </c>
      <c r="S18" s="12" t="s">
        <v>26</v>
      </c>
    </row>
    <row r="19" spans="1:19" s="11" customFormat="1" ht="15" customHeight="1">
      <c r="A19" s="3">
        <v>1</v>
      </c>
      <c r="B19" s="3" t="s">
        <v>21</v>
      </c>
      <c r="C19" s="3" t="s">
        <v>46</v>
      </c>
      <c r="D19" s="3" t="s">
        <v>33</v>
      </c>
      <c r="E19" s="2">
        <v>500000000</v>
      </c>
      <c r="F19" s="9"/>
      <c r="G19" s="1">
        <v>3745</v>
      </c>
      <c r="H19" s="50" t="s">
        <v>24</v>
      </c>
      <c r="I19" s="30"/>
      <c r="J19" s="24">
        <v>270625568</v>
      </c>
      <c r="K19" s="8"/>
      <c r="L19" s="23">
        <v>100000000</v>
      </c>
      <c r="M19" s="9">
        <f>L19/H19</f>
        <v>50000000</v>
      </c>
      <c r="N19" s="8">
        <f>M19/J19</f>
        <v>0.18475711799706968</v>
      </c>
      <c r="O19" s="3"/>
      <c r="P19" s="3" t="s">
        <v>47</v>
      </c>
      <c r="Q19" s="12" t="s">
        <v>26</v>
      </c>
      <c r="R19" s="51"/>
    </row>
    <row r="20" spans="1:19" s="11" customFormat="1" ht="15" customHeight="1">
      <c r="A20" s="3">
        <v>1</v>
      </c>
      <c r="B20" s="3" t="s">
        <v>21</v>
      </c>
      <c r="C20" s="3" t="s">
        <v>48</v>
      </c>
      <c r="D20" s="3" t="s">
        <v>49</v>
      </c>
      <c r="E20" s="2"/>
      <c r="F20" s="9"/>
      <c r="G20" s="1">
        <v>71814</v>
      </c>
      <c r="H20" s="50" t="s">
        <v>24</v>
      </c>
      <c r="I20" s="30"/>
      <c r="J20" s="24">
        <v>9053300</v>
      </c>
      <c r="K20" s="8"/>
      <c r="L20" s="23">
        <v>10000000</v>
      </c>
      <c r="M20" s="9">
        <v>5000000</v>
      </c>
      <c r="N20" s="8">
        <f>M20/J20</f>
        <v>0.55228480222681231</v>
      </c>
      <c r="O20" s="3"/>
      <c r="P20" s="3" t="s">
        <v>47</v>
      </c>
      <c r="Q20" s="49" t="s">
        <v>26</v>
      </c>
      <c r="R20" s="12"/>
      <c r="S20" s="12"/>
    </row>
    <row r="21" spans="1:19" s="11" customFormat="1" ht="15" customHeight="1">
      <c r="A21" s="3">
        <v>1</v>
      </c>
      <c r="B21" s="3" t="s">
        <v>21</v>
      </c>
      <c r="C21" s="3" t="s">
        <v>50</v>
      </c>
      <c r="D21" s="3" t="s">
        <v>28</v>
      </c>
      <c r="E21" s="3"/>
      <c r="F21" s="9">
        <v>120000000</v>
      </c>
      <c r="G21" s="1">
        <v>2977</v>
      </c>
      <c r="H21" s="50" t="s">
        <v>24</v>
      </c>
      <c r="I21" s="30">
        <f>F21/H21</f>
        <v>60000000</v>
      </c>
      <c r="J21" s="30">
        <v>126264931</v>
      </c>
      <c r="K21" s="8">
        <f>I21/J21</f>
        <v>0.47519132608562548</v>
      </c>
      <c r="L21" s="23"/>
      <c r="M21" s="9"/>
      <c r="N21" s="10"/>
      <c r="O21" s="3"/>
      <c r="P21" s="3" t="s">
        <v>25</v>
      </c>
      <c r="Q21" s="49" t="s">
        <v>26</v>
      </c>
      <c r="R21" s="12"/>
      <c r="S21" s="12"/>
    </row>
    <row r="22" spans="1:19" s="11" customFormat="1" ht="15" customHeight="1">
      <c r="A22" s="3">
        <v>1</v>
      </c>
      <c r="B22" s="3" t="s">
        <v>21</v>
      </c>
      <c r="C22" s="3" t="s">
        <v>51</v>
      </c>
      <c r="D22" s="3" t="s">
        <v>23</v>
      </c>
      <c r="E22" s="2"/>
      <c r="F22" s="9">
        <v>150000000</v>
      </c>
      <c r="G22" s="1"/>
      <c r="H22" s="50" t="s">
        <v>24</v>
      </c>
      <c r="I22" s="30">
        <f>F22/H22</f>
        <v>75000000</v>
      </c>
      <c r="J22" s="30"/>
      <c r="K22" s="8"/>
      <c r="L22" s="23"/>
      <c r="M22" s="9"/>
      <c r="N22" s="8"/>
      <c r="O22" s="3"/>
      <c r="P22" s="3" t="s">
        <v>25</v>
      </c>
      <c r="Q22" s="49" t="s">
        <v>29</v>
      </c>
      <c r="R22" s="12"/>
      <c r="S22" s="12"/>
    </row>
    <row r="23" spans="1:19" s="11" customFormat="1" ht="15" customHeight="1">
      <c r="A23" s="3">
        <v>1</v>
      </c>
      <c r="B23" s="3" t="s">
        <v>21</v>
      </c>
      <c r="C23" s="11" t="s">
        <v>52</v>
      </c>
      <c r="D23" s="11" t="s">
        <v>33</v>
      </c>
      <c r="E23" s="59">
        <v>504400000</v>
      </c>
      <c r="F23" s="9">
        <v>6400000</v>
      </c>
      <c r="G23" s="1">
        <v>5997</v>
      </c>
      <c r="H23" s="50" t="s">
        <v>24</v>
      </c>
      <c r="I23" s="30">
        <f>F23/H23</f>
        <v>3200000</v>
      </c>
      <c r="J23" s="24">
        <v>31949777</v>
      </c>
      <c r="K23" s="8">
        <f>I23/J23</f>
        <v>0.10015719358542002</v>
      </c>
      <c r="L23" s="24"/>
      <c r="M23" s="9"/>
      <c r="N23" s="8"/>
      <c r="P23" s="3" t="s">
        <v>53</v>
      </c>
      <c r="Q23" s="49" t="s">
        <v>29</v>
      </c>
      <c r="R23" s="12"/>
      <c r="S23" s="12"/>
    </row>
    <row r="24" spans="1:19" s="11" customFormat="1" ht="15" customHeight="1">
      <c r="A24" s="3">
        <v>1</v>
      </c>
      <c r="B24" s="3" t="s">
        <v>21</v>
      </c>
      <c r="C24" s="3" t="s">
        <v>54</v>
      </c>
      <c r="D24" s="3" t="s">
        <v>23</v>
      </c>
      <c r="E24" s="2"/>
      <c r="F24" s="9">
        <v>77400000</v>
      </c>
      <c r="G24" s="1">
        <v>14014</v>
      </c>
      <c r="H24" s="50" t="s">
        <v>24</v>
      </c>
      <c r="I24" s="30">
        <f>F24/H24</f>
        <v>38700000</v>
      </c>
      <c r="J24" s="24">
        <v>127575529</v>
      </c>
      <c r="K24" s="8">
        <f>I24/J24</f>
        <v>0.30334971215365292</v>
      </c>
      <c r="L24" s="23"/>
      <c r="M24" s="9"/>
      <c r="N24" s="8"/>
      <c r="O24" s="61">
        <v>44200</v>
      </c>
      <c r="P24" s="3" t="s">
        <v>53</v>
      </c>
      <c r="Q24" s="49" t="s">
        <v>29</v>
      </c>
      <c r="R24" s="12"/>
      <c r="S24" s="12"/>
    </row>
    <row r="25" spans="1:19" s="11" customFormat="1" ht="15" customHeight="1">
      <c r="A25" s="3">
        <v>1</v>
      </c>
      <c r="B25" s="3" t="s">
        <v>21</v>
      </c>
      <c r="C25" s="11" t="s">
        <v>55</v>
      </c>
      <c r="D25" s="32" t="s">
        <v>43</v>
      </c>
      <c r="F25" s="9"/>
      <c r="G25" s="21">
        <v>12690</v>
      </c>
      <c r="H25" s="50" t="s">
        <v>24</v>
      </c>
      <c r="I25" s="30"/>
      <c r="J25" s="24">
        <v>36471769</v>
      </c>
      <c r="K25" s="8"/>
      <c r="L25" s="24"/>
      <c r="M25" s="9"/>
      <c r="N25" s="8"/>
      <c r="O25" s="62">
        <v>44202</v>
      </c>
      <c r="P25" s="11" t="s">
        <v>56</v>
      </c>
      <c r="Q25" s="49" t="s">
        <v>26</v>
      </c>
      <c r="R25" s="12"/>
      <c r="S25" s="12"/>
    </row>
    <row r="26" spans="1:19" s="11" customFormat="1" ht="15" customHeight="1">
      <c r="A26" s="3">
        <v>1</v>
      </c>
      <c r="B26" s="3" t="s">
        <v>21</v>
      </c>
      <c r="C26" s="11" t="s">
        <v>57</v>
      </c>
      <c r="D26" s="11" t="s">
        <v>28</v>
      </c>
      <c r="E26" s="22"/>
      <c r="F26" s="9">
        <v>7600000</v>
      </c>
      <c r="G26" s="1">
        <v>477</v>
      </c>
      <c r="H26" s="50" t="s">
        <v>24</v>
      </c>
      <c r="I26" s="30">
        <f>F26/H26</f>
        <v>3800000</v>
      </c>
      <c r="J26" s="24">
        <v>4917000</v>
      </c>
      <c r="K26" s="8">
        <f>I26/J26</f>
        <v>0.77282896074842389</v>
      </c>
      <c r="L26" s="24"/>
      <c r="M26" s="9"/>
      <c r="N26" s="8"/>
      <c r="P26" s="3" t="s">
        <v>25</v>
      </c>
      <c r="Q26" s="49" t="s">
        <v>29</v>
      </c>
    </row>
    <row r="27" spans="1:19" s="11" customFormat="1" ht="15" customHeight="1">
      <c r="A27" s="3">
        <v>1</v>
      </c>
      <c r="B27" s="3" t="s">
        <v>21</v>
      </c>
      <c r="C27" s="3" t="s">
        <v>58</v>
      </c>
      <c r="D27" s="3" t="s">
        <v>49</v>
      </c>
      <c r="E27" s="2">
        <v>4300000</v>
      </c>
      <c r="F27" s="9"/>
      <c r="G27" s="1">
        <v>73098</v>
      </c>
      <c r="H27" s="50" t="s">
        <v>24</v>
      </c>
      <c r="I27" s="30"/>
      <c r="J27" s="24">
        <v>4246439</v>
      </c>
      <c r="K27" s="8"/>
      <c r="L27" s="23">
        <v>1090000</v>
      </c>
      <c r="M27" s="9">
        <f>L27/H27</f>
        <v>545000</v>
      </c>
      <c r="N27" s="8">
        <f>M27/J27</f>
        <v>0.12834283031029056</v>
      </c>
      <c r="O27" s="3"/>
      <c r="P27" s="3" t="s">
        <v>47</v>
      </c>
      <c r="Q27" s="49" t="s">
        <v>26</v>
      </c>
    </row>
    <row r="28" spans="1:19" s="11" customFormat="1" ht="15" customHeight="1">
      <c r="A28" s="3">
        <v>1</v>
      </c>
      <c r="B28" s="3" t="s">
        <v>21</v>
      </c>
      <c r="C28" s="3" t="s">
        <v>59</v>
      </c>
      <c r="D28" s="32" t="s">
        <v>31</v>
      </c>
      <c r="E28" s="2"/>
      <c r="F28" s="9">
        <v>17000000</v>
      </c>
      <c r="G28" s="1">
        <v>4731</v>
      </c>
      <c r="H28" s="50" t="s">
        <v>24</v>
      </c>
      <c r="I28" s="30">
        <f t="shared" ref="I28:I35" si="2">F28/H28</f>
        <v>8500000</v>
      </c>
      <c r="J28" s="31">
        <v>108116615</v>
      </c>
      <c r="K28" s="8">
        <f t="shared" ref="K28:K35" si="3">I28/J28</f>
        <v>7.8618813583832603E-2</v>
      </c>
      <c r="L28" s="23"/>
      <c r="M28" s="9"/>
      <c r="N28" s="8"/>
      <c r="O28" s="3"/>
      <c r="P28" s="3" t="s">
        <v>25</v>
      </c>
      <c r="Q28" s="12" t="s">
        <v>29</v>
      </c>
      <c r="R28" s="12" t="s">
        <v>29</v>
      </c>
      <c r="S28" s="12" t="s">
        <v>29</v>
      </c>
    </row>
    <row r="29" spans="1:19" s="11" customFormat="1" ht="15" customHeight="1">
      <c r="A29" s="3">
        <v>1</v>
      </c>
      <c r="B29" s="3" t="s">
        <v>21</v>
      </c>
      <c r="C29" s="3" t="s">
        <v>60</v>
      </c>
      <c r="D29" s="3" t="s">
        <v>23</v>
      </c>
      <c r="E29" s="2"/>
      <c r="F29" s="9">
        <v>1500000</v>
      </c>
      <c r="G29" s="1">
        <v>24122</v>
      </c>
      <c r="H29" s="50" t="s">
        <v>24</v>
      </c>
      <c r="I29" s="30">
        <f t="shared" si="2"/>
        <v>750000</v>
      </c>
      <c r="J29" s="30">
        <v>58558270</v>
      </c>
      <c r="K29" s="8">
        <f t="shared" si="3"/>
        <v>1.2807755420370171E-2</v>
      </c>
      <c r="L29" s="23"/>
      <c r="M29" s="9"/>
      <c r="N29" s="10"/>
      <c r="O29" s="3"/>
      <c r="P29" s="3" t="s">
        <v>25</v>
      </c>
      <c r="Q29" s="12" t="s">
        <v>29</v>
      </c>
      <c r="S29" s="12"/>
    </row>
    <row r="30" spans="1:19" s="11" customFormat="1" ht="15" customHeight="1">
      <c r="A30" s="3">
        <v>1</v>
      </c>
      <c r="B30" s="3" t="s">
        <v>21</v>
      </c>
      <c r="C30" s="3" t="s">
        <v>61</v>
      </c>
      <c r="D30" s="3" t="s">
        <v>28</v>
      </c>
      <c r="E30" s="2"/>
      <c r="F30" s="9">
        <v>20000000</v>
      </c>
      <c r="G30" s="1">
        <v>1500</v>
      </c>
      <c r="H30" s="50" t="s">
        <v>24</v>
      </c>
      <c r="I30" s="30">
        <f t="shared" si="2"/>
        <v>10000000</v>
      </c>
      <c r="J30" s="24">
        <v>51709098</v>
      </c>
      <c r="K30" s="8">
        <f t="shared" si="3"/>
        <v>0.19338956560410317</v>
      </c>
      <c r="L30" s="23"/>
      <c r="M30" s="9"/>
      <c r="N30" s="8"/>
      <c r="O30" s="3"/>
      <c r="P30" s="3" t="s">
        <v>25</v>
      </c>
      <c r="Q30" s="12" t="s">
        <v>26</v>
      </c>
      <c r="R30" s="49" t="s">
        <v>26</v>
      </c>
      <c r="S30" s="12"/>
    </row>
    <row r="31" spans="1:19" s="11" customFormat="1" ht="15" customHeight="1">
      <c r="A31" s="3">
        <v>1</v>
      </c>
      <c r="B31" s="3" t="s">
        <v>21</v>
      </c>
      <c r="C31" s="3" t="s">
        <v>62</v>
      </c>
      <c r="D31" s="3" t="s">
        <v>28</v>
      </c>
      <c r="E31" s="2"/>
      <c r="F31" s="9">
        <v>10000000</v>
      </c>
      <c r="G31" s="1">
        <v>37</v>
      </c>
      <c r="H31" s="50" t="s">
        <v>24</v>
      </c>
      <c r="I31" s="30">
        <f t="shared" si="2"/>
        <v>5000000</v>
      </c>
      <c r="J31" s="30">
        <v>23839313</v>
      </c>
      <c r="K31" s="8">
        <f t="shared" si="3"/>
        <v>0.20973758765615436</v>
      </c>
      <c r="L31" s="23"/>
      <c r="M31" s="9"/>
      <c r="N31" s="10"/>
      <c r="O31" s="3"/>
      <c r="P31" s="3" t="s">
        <v>25</v>
      </c>
      <c r="Q31" s="12" t="s">
        <v>29</v>
      </c>
      <c r="S31" s="12"/>
    </row>
    <row r="32" spans="1:19" s="90" customFormat="1" ht="15" customHeight="1">
      <c r="A32" s="141">
        <v>1</v>
      </c>
      <c r="B32" s="141" t="s">
        <v>21</v>
      </c>
      <c r="C32" s="141" t="s">
        <v>63</v>
      </c>
      <c r="D32" s="141" t="s">
        <v>23</v>
      </c>
      <c r="E32" s="142">
        <v>200000000</v>
      </c>
      <c r="F32" s="143">
        <v>61000000</v>
      </c>
      <c r="G32" s="144">
        <v>222</v>
      </c>
      <c r="H32" s="145" t="s">
        <v>24</v>
      </c>
      <c r="I32" s="146">
        <f t="shared" si="2"/>
        <v>30500000</v>
      </c>
      <c r="J32" s="147">
        <v>69625582</v>
      </c>
      <c r="K32" s="148">
        <f t="shared" si="3"/>
        <v>0.4380573795419046</v>
      </c>
      <c r="L32" s="149"/>
      <c r="M32" s="143"/>
      <c r="N32" s="148"/>
      <c r="O32" s="141"/>
      <c r="P32" s="141" t="s">
        <v>25</v>
      </c>
      <c r="Q32" s="150" t="s">
        <v>26</v>
      </c>
      <c r="R32" s="151" t="s">
        <v>26</v>
      </c>
      <c r="S32" s="151"/>
    </row>
    <row r="33" spans="1:19" s="11" customFormat="1" ht="15" customHeight="1">
      <c r="A33" s="3">
        <v>1</v>
      </c>
      <c r="B33" s="3" t="s">
        <v>21</v>
      </c>
      <c r="C33" s="3" t="s">
        <v>64</v>
      </c>
      <c r="D33" s="3" t="s">
        <v>49</v>
      </c>
      <c r="E33" s="3"/>
      <c r="F33" s="9">
        <v>100000000</v>
      </c>
      <c r="G33" s="1">
        <v>54881</v>
      </c>
      <c r="H33" s="50" t="s">
        <v>24</v>
      </c>
      <c r="I33" s="30">
        <f t="shared" si="2"/>
        <v>50000000</v>
      </c>
      <c r="J33" s="30">
        <v>66834405</v>
      </c>
      <c r="K33" s="8">
        <f t="shared" si="3"/>
        <v>0.74811767980877508</v>
      </c>
      <c r="L33" s="23"/>
      <c r="M33" s="9"/>
      <c r="N33" s="10"/>
      <c r="O33" s="61">
        <v>44195</v>
      </c>
      <c r="P33" s="3" t="s">
        <v>25</v>
      </c>
      <c r="Q33" s="12" t="s">
        <v>26</v>
      </c>
      <c r="R33" s="12"/>
      <c r="S33" s="12"/>
    </row>
    <row r="34" spans="1:19" s="90" customFormat="1" ht="15" customHeight="1">
      <c r="A34" s="141">
        <v>1</v>
      </c>
      <c r="B34" s="141" t="s">
        <v>21</v>
      </c>
      <c r="C34" s="141" t="s">
        <v>65</v>
      </c>
      <c r="D34" s="141" t="s">
        <v>28</v>
      </c>
      <c r="E34" s="142">
        <v>1486927159</v>
      </c>
      <c r="F34" s="143">
        <v>300000000</v>
      </c>
      <c r="G34" s="144">
        <v>77335</v>
      </c>
      <c r="H34" s="145" t="s">
        <v>24</v>
      </c>
      <c r="I34" s="146">
        <f t="shared" si="2"/>
        <v>150000000</v>
      </c>
      <c r="J34" s="146">
        <v>328239523</v>
      </c>
      <c r="K34" s="148">
        <f t="shared" si="3"/>
        <v>0.4569833596790841</v>
      </c>
      <c r="L34" s="149"/>
      <c r="M34" s="143"/>
      <c r="N34" s="153"/>
      <c r="O34" s="141"/>
      <c r="P34" s="141" t="s">
        <v>25</v>
      </c>
      <c r="Q34" s="150" t="s">
        <v>29</v>
      </c>
      <c r="R34" s="150" t="s">
        <v>29</v>
      </c>
      <c r="S34" s="151"/>
    </row>
    <row r="35" spans="1:19" s="11" customFormat="1" ht="15" customHeight="1">
      <c r="A35" s="3">
        <v>1</v>
      </c>
      <c r="B35" s="3" t="s">
        <v>21</v>
      </c>
      <c r="C35" s="3" t="s">
        <v>66</v>
      </c>
      <c r="D35" s="3" t="s">
        <v>31</v>
      </c>
      <c r="E35" s="2"/>
      <c r="F35" s="9">
        <v>30000000</v>
      </c>
      <c r="G35" s="1">
        <v>16</v>
      </c>
      <c r="H35" s="50" t="s">
        <v>24</v>
      </c>
      <c r="I35" s="30">
        <f t="shared" si="2"/>
        <v>15000000</v>
      </c>
      <c r="J35" s="30">
        <v>96462106</v>
      </c>
      <c r="K35" s="8">
        <f t="shared" si="3"/>
        <v>0.15550147744027068</v>
      </c>
      <c r="L35" s="23"/>
      <c r="M35" s="9"/>
      <c r="N35" s="10"/>
      <c r="O35" s="3"/>
      <c r="P35" s="3" t="s">
        <v>25</v>
      </c>
      <c r="Q35" s="12" t="s">
        <v>29</v>
      </c>
      <c r="S35" s="12"/>
    </row>
    <row r="36" spans="1:19" s="11" customFormat="1" ht="15" customHeight="1">
      <c r="A36" s="3">
        <v>1</v>
      </c>
      <c r="B36" s="3" t="s">
        <v>21</v>
      </c>
      <c r="C36" s="3" t="s">
        <v>67</v>
      </c>
      <c r="D36" s="3" t="s">
        <v>43</v>
      </c>
      <c r="E36" s="2"/>
      <c r="F36" s="9"/>
      <c r="G36" s="1">
        <v>30775</v>
      </c>
      <c r="H36" s="50" t="s">
        <v>24</v>
      </c>
      <c r="I36" s="30"/>
      <c r="J36" s="30">
        <v>5168185</v>
      </c>
      <c r="K36" s="8"/>
      <c r="L36" s="23"/>
      <c r="M36" s="9"/>
      <c r="N36" s="10"/>
      <c r="O36" s="3"/>
      <c r="P36" s="3" t="s">
        <v>68</v>
      </c>
      <c r="Q36" s="12" t="s">
        <v>29</v>
      </c>
      <c r="S36" s="12"/>
    </row>
    <row r="37" spans="1:19" s="11" customFormat="1" ht="15" customHeight="1">
      <c r="A37" s="3">
        <v>1</v>
      </c>
      <c r="B37" s="3" t="s">
        <v>21</v>
      </c>
      <c r="C37" s="3" t="s">
        <v>69</v>
      </c>
      <c r="D37" s="3" t="s">
        <v>23</v>
      </c>
      <c r="E37" s="2">
        <v>40000000</v>
      </c>
      <c r="F37" s="9">
        <v>10000000</v>
      </c>
      <c r="G37" s="1">
        <v>19124</v>
      </c>
      <c r="H37" s="50" t="s">
        <v>24</v>
      </c>
      <c r="I37" s="30">
        <f>F37/H37</f>
        <v>5000000</v>
      </c>
      <c r="J37" s="30">
        <v>10738958</v>
      </c>
      <c r="K37" s="8">
        <f>I37/J37</f>
        <v>0.46559452043671279</v>
      </c>
      <c r="L37" s="23"/>
      <c r="M37" s="9"/>
      <c r="N37" s="10"/>
      <c r="O37" s="61">
        <v>44202</v>
      </c>
      <c r="P37" s="3" t="s">
        <v>25</v>
      </c>
      <c r="Q37" s="12" t="s">
        <v>26</v>
      </c>
      <c r="S37" s="12"/>
    </row>
    <row r="38" spans="1:19" s="11" customFormat="1" ht="15" customHeight="1">
      <c r="A38" s="3">
        <v>1</v>
      </c>
      <c r="B38" s="3" t="s">
        <v>21</v>
      </c>
      <c r="C38" s="3" t="s">
        <v>70</v>
      </c>
      <c r="D38" s="3" t="s">
        <v>23</v>
      </c>
      <c r="E38" s="2"/>
      <c r="F38" s="9">
        <v>14000000</v>
      </c>
      <c r="G38" s="1">
        <v>33581</v>
      </c>
      <c r="H38" s="50" t="s">
        <v>24</v>
      </c>
      <c r="I38" s="30">
        <f>F38/H38</f>
        <v>7000000</v>
      </c>
      <c r="J38" s="30">
        <v>32510453</v>
      </c>
      <c r="K38" s="8">
        <f>I38/J38</f>
        <v>0.21531536333867757</v>
      </c>
      <c r="L38" s="23"/>
      <c r="M38" s="9"/>
      <c r="N38" s="10"/>
      <c r="O38" s="3"/>
      <c r="P38" s="3" t="s">
        <v>25</v>
      </c>
      <c r="Q38" s="12" t="s">
        <v>29</v>
      </c>
      <c r="S38" s="12"/>
    </row>
    <row r="39" spans="1:19" s="90" customFormat="1" ht="15" customHeight="1">
      <c r="A39" s="141">
        <v>1</v>
      </c>
      <c r="B39" s="141" t="s">
        <v>21</v>
      </c>
      <c r="C39" s="141" t="s">
        <v>71</v>
      </c>
      <c r="D39" s="141" t="s">
        <v>72</v>
      </c>
      <c r="E39" s="142"/>
      <c r="F39" s="143">
        <v>500000000</v>
      </c>
      <c r="G39" s="144">
        <v>2611.2399999999998</v>
      </c>
      <c r="H39" s="145" t="s">
        <v>24</v>
      </c>
      <c r="I39" s="146">
        <f>F39/H39</f>
        <v>250000000</v>
      </c>
      <c r="J39" s="146">
        <v>1359998350</v>
      </c>
      <c r="K39" s="148">
        <f>I39/J39</f>
        <v>0.18382375243322904</v>
      </c>
      <c r="L39" s="149"/>
      <c r="M39" s="143"/>
      <c r="N39" s="153"/>
      <c r="O39" s="141"/>
      <c r="P39" s="141" t="s">
        <v>25</v>
      </c>
      <c r="Q39" s="151" t="s">
        <v>26</v>
      </c>
      <c r="R39" s="151" t="s">
        <v>26</v>
      </c>
      <c r="S39" s="151" t="s">
        <v>26</v>
      </c>
    </row>
    <row r="40" spans="1:19" s="11" customFormat="1" ht="15" customHeight="1">
      <c r="A40" s="3">
        <v>1</v>
      </c>
      <c r="B40" s="3" t="s">
        <v>21</v>
      </c>
      <c r="C40" s="3" t="s">
        <v>73</v>
      </c>
      <c r="D40" s="3" t="s">
        <v>43</v>
      </c>
      <c r="E40" s="2"/>
      <c r="F40" s="9">
        <v>5000000</v>
      </c>
      <c r="G40" s="1">
        <v>17825</v>
      </c>
      <c r="H40" s="50" t="s">
        <v>24</v>
      </c>
      <c r="I40" s="30">
        <f>F40/H40</f>
        <v>2500000</v>
      </c>
      <c r="J40" s="30">
        <v>11513100</v>
      </c>
      <c r="K40" s="8">
        <f>I40/J40</f>
        <v>0.2171439490667153</v>
      </c>
      <c r="L40" s="23"/>
      <c r="M40" s="9"/>
      <c r="N40" s="10"/>
      <c r="O40" s="3"/>
      <c r="P40" s="3" t="s">
        <v>25</v>
      </c>
      <c r="Q40" s="12" t="s">
        <v>26</v>
      </c>
      <c r="R40" s="12"/>
      <c r="S40" s="12"/>
    </row>
    <row r="41" spans="1:19" s="93" customFormat="1" ht="15" customHeight="1">
      <c r="A41" s="92">
        <v>2</v>
      </c>
      <c r="B41" s="92" t="s">
        <v>74</v>
      </c>
      <c r="C41" s="93" t="s">
        <v>75</v>
      </c>
      <c r="D41" s="92" t="s">
        <v>23</v>
      </c>
      <c r="E41" s="94"/>
      <c r="F41" s="95"/>
      <c r="G41" s="96">
        <v>41952</v>
      </c>
      <c r="H41" s="97" t="s">
        <v>24</v>
      </c>
      <c r="I41" s="98"/>
      <c r="J41" s="99">
        <v>44938712</v>
      </c>
      <c r="K41" s="100"/>
      <c r="L41" s="101">
        <v>750000</v>
      </c>
      <c r="M41" s="95">
        <f>L41/H41</f>
        <v>375000</v>
      </c>
      <c r="N41" s="100">
        <f>M41/J41</f>
        <v>8.3446984417354913E-3</v>
      </c>
      <c r="O41" s="102">
        <v>44188</v>
      </c>
      <c r="P41" s="92" t="s">
        <v>47</v>
      </c>
      <c r="Q41" s="103" t="s">
        <v>26</v>
      </c>
      <c r="R41" s="104"/>
      <c r="S41" s="104"/>
    </row>
    <row r="42" spans="1:19" s="93" customFormat="1" ht="15" customHeight="1">
      <c r="A42" s="92">
        <v>2</v>
      </c>
      <c r="B42" s="92" t="s">
        <v>74</v>
      </c>
      <c r="C42" s="92" t="s">
        <v>27</v>
      </c>
      <c r="D42" s="92" t="s">
        <v>28</v>
      </c>
      <c r="E42" s="94"/>
      <c r="F42" s="95">
        <v>10000000</v>
      </c>
      <c r="G42" s="96">
        <v>1129</v>
      </c>
      <c r="H42" s="97" t="s">
        <v>24</v>
      </c>
      <c r="I42" s="98">
        <f>F42/H42</f>
        <v>5000000</v>
      </c>
      <c r="J42" s="98">
        <v>25364307</v>
      </c>
      <c r="K42" s="100">
        <f>I42/J42</f>
        <v>0.19712740426931435</v>
      </c>
      <c r="L42" s="101"/>
      <c r="M42" s="95"/>
      <c r="N42" s="100"/>
      <c r="O42" s="197">
        <v>44221</v>
      </c>
      <c r="P42" s="92" t="s">
        <v>25</v>
      </c>
      <c r="Q42" s="103" t="s">
        <v>26</v>
      </c>
      <c r="R42" s="104"/>
      <c r="S42" s="104"/>
    </row>
    <row r="43" spans="1:19" s="93" customFormat="1" ht="15" customHeight="1">
      <c r="A43" s="92">
        <v>2</v>
      </c>
      <c r="B43" s="92" t="s">
        <v>74</v>
      </c>
      <c r="C43" s="92" t="s">
        <v>76</v>
      </c>
      <c r="D43" s="92" t="s">
        <v>23</v>
      </c>
      <c r="E43" s="94"/>
      <c r="F43" s="95"/>
      <c r="G43" s="96">
        <v>42326</v>
      </c>
      <c r="H43" s="97" t="s">
        <v>24</v>
      </c>
      <c r="I43" s="98"/>
      <c r="J43" s="98">
        <v>211049527</v>
      </c>
      <c r="K43" s="100"/>
      <c r="L43" s="101">
        <v>70000000</v>
      </c>
      <c r="M43" s="95">
        <f>L43/H43</f>
        <v>35000000</v>
      </c>
      <c r="N43" s="100">
        <f>M43/J43</f>
        <v>0.16583785094197345</v>
      </c>
      <c r="O43" s="92"/>
      <c r="P43" s="92" t="s">
        <v>47</v>
      </c>
      <c r="Q43" s="103" t="s">
        <v>26</v>
      </c>
      <c r="R43" s="104" t="s">
        <v>29</v>
      </c>
      <c r="S43" s="104"/>
    </row>
    <row r="44" spans="1:19" s="93" customFormat="1" ht="15" customHeight="1">
      <c r="A44" s="92">
        <v>2</v>
      </c>
      <c r="B44" s="92" t="s">
        <v>74</v>
      </c>
      <c r="C44" s="92" t="s">
        <v>34</v>
      </c>
      <c r="D44" s="92" t="s">
        <v>28</v>
      </c>
      <c r="E44" s="92"/>
      <c r="F44" s="95">
        <v>40000000</v>
      </c>
      <c r="G44" s="96">
        <v>20292</v>
      </c>
      <c r="H44" s="97" t="s">
        <v>24</v>
      </c>
      <c r="I44" s="98">
        <f t="shared" ref="I44:I50" si="4">F44/H44</f>
        <v>20000000</v>
      </c>
      <c r="J44" s="98">
        <v>37589262</v>
      </c>
      <c r="K44" s="100">
        <f t="shared" ref="K44:K50" si="5">I44/J44</f>
        <v>0.53206684398326309</v>
      </c>
      <c r="L44" s="101">
        <v>36000000</v>
      </c>
      <c r="M44" s="95">
        <f>L44/H44</f>
        <v>18000000</v>
      </c>
      <c r="N44" s="100">
        <f>M44/J44</f>
        <v>0.47886015958493677</v>
      </c>
      <c r="O44" s="102">
        <v>44174</v>
      </c>
      <c r="P44" s="92" t="s">
        <v>25</v>
      </c>
      <c r="Q44" s="104" t="s">
        <v>29</v>
      </c>
      <c r="R44" s="104" t="s">
        <v>29</v>
      </c>
      <c r="S44" s="104" t="s">
        <v>29</v>
      </c>
    </row>
    <row r="45" spans="1:19" s="93" customFormat="1" ht="15" customHeight="1">
      <c r="A45" s="92">
        <v>2</v>
      </c>
      <c r="B45" s="92" t="s">
        <v>74</v>
      </c>
      <c r="C45" s="92" t="s">
        <v>77</v>
      </c>
      <c r="D45" s="92" t="s">
        <v>28</v>
      </c>
      <c r="E45" s="94"/>
      <c r="F45" s="95">
        <v>10000000</v>
      </c>
      <c r="G45" s="96">
        <v>37135</v>
      </c>
      <c r="H45" s="97" t="s">
        <v>24</v>
      </c>
      <c r="I45" s="98">
        <f t="shared" si="4"/>
        <v>5000000</v>
      </c>
      <c r="J45" s="98">
        <v>18952038</v>
      </c>
      <c r="K45" s="100">
        <f t="shared" si="5"/>
        <v>0.26382386949625153</v>
      </c>
      <c r="L45" s="101"/>
      <c r="M45" s="95"/>
      <c r="N45" s="100"/>
      <c r="O45" s="102">
        <v>44181</v>
      </c>
      <c r="P45" s="92" t="s">
        <v>25</v>
      </c>
      <c r="Q45" s="103" t="s">
        <v>26</v>
      </c>
    </row>
    <row r="46" spans="1:19" s="93" customFormat="1" ht="15" customHeight="1">
      <c r="A46" s="92">
        <v>2</v>
      </c>
      <c r="B46" s="92" t="s">
        <v>74</v>
      </c>
      <c r="C46" s="93" t="s">
        <v>78</v>
      </c>
      <c r="D46" s="92" t="s">
        <v>23</v>
      </c>
      <c r="E46" s="94"/>
      <c r="F46" s="95">
        <v>100000000</v>
      </c>
      <c r="G46" s="96">
        <v>69</v>
      </c>
      <c r="H46" s="97" t="s">
        <v>24</v>
      </c>
      <c r="I46" s="98">
        <f t="shared" si="4"/>
        <v>50000000</v>
      </c>
      <c r="J46" s="106">
        <v>1397715000</v>
      </c>
      <c r="K46" s="100">
        <f t="shared" si="5"/>
        <v>3.5772671825085943E-2</v>
      </c>
      <c r="L46" s="101"/>
      <c r="M46" s="95"/>
      <c r="N46" s="100"/>
      <c r="O46" s="92"/>
      <c r="P46" s="92" t="s">
        <v>25</v>
      </c>
      <c r="Q46" s="103" t="s">
        <v>26</v>
      </c>
    </row>
    <row r="47" spans="1:19" s="93" customFormat="1" ht="15" customHeight="1">
      <c r="A47" s="92">
        <v>2</v>
      </c>
      <c r="B47" s="92" t="s">
        <v>74</v>
      </c>
      <c r="C47" s="93" t="s">
        <v>36</v>
      </c>
      <c r="D47" s="92" t="s">
        <v>23</v>
      </c>
      <c r="E47" s="94"/>
      <c r="F47" s="95">
        <v>10000000</v>
      </c>
      <c r="G47" s="96">
        <v>40393</v>
      </c>
      <c r="H47" s="97" t="s">
        <v>24</v>
      </c>
      <c r="I47" s="98">
        <f t="shared" si="4"/>
        <v>5000000</v>
      </c>
      <c r="J47" s="99">
        <v>50339443</v>
      </c>
      <c r="K47" s="100">
        <f t="shared" si="5"/>
        <v>9.9325691784074771E-2</v>
      </c>
      <c r="L47" s="101"/>
      <c r="M47" s="95"/>
      <c r="N47" s="100"/>
      <c r="O47" s="102">
        <v>44201</v>
      </c>
      <c r="P47" s="92" t="s">
        <v>25</v>
      </c>
      <c r="Q47" s="104" t="s">
        <v>29</v>
      </c>
      <c r="R47" s="104"/>
      <c r="S47" s="104"/>
    </row>
    <row r="48" spans="1:19" s="108" customFormat="1" ht="15" customHeight="1">
      <c r="A48" s="92">
        <v>2</v>
      </c>
      <c r="B48" s="92" t="s">
        <v>74</v>
      </c>
      <c r="C48" s="92" t="s">
        <v>37</v>
      </c>
      <c r="D48" s="92" t="s">
        <v>23</v>
      </c>
      <c r="E48" s="92"/>
      <c r="F48" s="95">
        <v>3000075</v>
      </c>
      <c r="G48" s="96">
        <v>37704</v>
      </c>
      <c r="H48" s="97" t="s">
        <v>24</v>
      </c>
      <c r="I48" s="98">
        <f t="shared" si="4"/>
        <v>1500037.5</v>
      </c>
      <c r="J48" s="98">
        <v>5047561</v>
      </c>
      <c r="K48" s="100">
        <f t="shared" si="5"/>
        <v>0.29718065814360639</v>
      </c>
      <c r="L48" s="101"/>
      <c r="M48" s="95"/>
      <c r="N48" s="100"/>
      <c r="O48" s="102">
        <v>44180</v>
      </c>
      <c r="P48" s="92" t="s">
        <v>25</v>
      </c>
      <c r="Q48" s="103" t="s">
        <v>26</v>
      </c>
      <c r="R48" s="107"/>
      <c r="S48" s="107"/>
    </row>
    <row r="49" spans="1:19" s="108" customFormat="1" ht="15" customHeight="1">
      <c r="A49" s="92">
        <v>2</v>
      </c>
      <c r="B49" s="92" t="s">
        <v>74</v>
      </c>
      <c r="C49" s="92" t="s">
        <v>40</v>
      </c>
      <c r="D49" s="92" t="s">
        <v>33</v>
      </c>
      <c r="E49" s="94"/>
      <c r="F49" s="95">
        <v>2000000</v>
      </c>
      <c r="G49" s="96">
        <v>13803</v>
      </c>
      <c r="H49" s="97" t="s">
        <v>24</v>
      </c>
      <c r="I49" s="98">
        <f t="shared" si="4"/>
        <v>1000000</v>
      </c>
      <c r="J49" s="98">
        <v>17373662</v>
      </c>
      <c r="K49" s="100">
        <f t="shared" si="5"/>
        <v>5.755838924459334E-2</v>
      </c>
      <c r="L49" s="101"/>
      <c r="M49" s="95"/>
      <c r="N49" s="100"/>
      <c r="O49" s="102">
        <v>44182</v>
      </c>
      <c r="P49" s="92" t="s">
        <v>25</v>
      </c>
      <c r="Q49" s="103" t="s">
        <v>29</v>
      </c>
      <c r="R49" s="104" t="s">
        <v>29</v>
      </c>
      <c r="S49" s="93"/>
    </row>
    <row r="50" spans="1:19" s="93" customFormat="1" ht="15" customHeight="1">
      <c r="A50" s="92">
        <v>2</v>
      </c>
      <c r="B50" s="92" t="s">
        <v>74</v>
      </c>
      <c r="C50" s="92" t="s">
        <v>44</v>
      </c>
      <c r="D50" s="92" t="s">
        <v>28</v>
      </c>
      <c r="E50" s="92"/>
      <c r="F50" s="95">
        <v>300000000</v>
      </c>
      <c r="G50" s="96">
        <v>43095</v>
      </c>
      <c r="H50" s="97" t="s">
        <v>24</v>
      </c>
      <c r="I50" s="98">
        <f t="shared" si="4"/>
        <v>150000000</v>
      </c>
      <c r="J50" s="98">
        <v>447512041</v>
      </c>
      <c r="K50" s="100">
        <f t="shared" si="5"/>
        <v>0.33518651177477482</v>
      </c>
      <c r="L50" s="101">
        <v>300000000</v>
      </c>
      <c r="M50" s="95">
        <f>L50/H50</f>
        <v>150000000</v>
      </c>
      <c r="N50" s="100">
        <f>M50/J50</f>
        <v>0.33518651177477482</v>
      </c>
      <c r="O50" s="102">
        <v>44186</v>
      </c>
      <c r="P50" s="92" t="s">
        <v>25</v>
      </c>
      <c r="Q50" s="103" t="s">
        <v>26</v>
      </c>
      <c r="R50" s="104" t="s">
        <v>26</v>
      </c>
      <c r="S50" s="104"/>
    </row>
    <row r="51" spans="1:19" s="93" customFormat="1" ht="15" customHeight="1">
      <c r="A51" s="92">
        <v>2</v>
      </c>
      <c r="B51" s="92" t="s">
        <v>74</v>
      </c>
      <c r="C51" s="92" t="s">
        <v>79</v>
      </c>
      <c r="D51" s="92" t="s">
        <v>28</v>
      </c>
      <c r="E51" s="92"/>
      <c r="F51" s="95"/>
      <c r="G51" s="96">
        <v>26015</v>
      </c>
      <c r="H51" s="97" t="s">
        <v>24</v>
      </c>
      <c r="I51" s="98"/>
      <c r="J51" s="98">
        <v>83132799</v>
      </c>
      <c r="K51" s="100"/>
      <c r="L51" s="101">
        <v>30000000</v>
      </c>
      <c r="M51" s="95">
        <f>L51/H51</f>
        <v>15000000</v>
      </c>
      <c r="N51" s="100">
        <f>M51/J51</f>
        <v>0.1804341990217363</v>
      </c>
      <c r="O51" s="102">
        <v>44186</v>
      </c>
      <c r="P51" s="92" t="s">
        <v>47</v>
      </c>
      <c r="Q51" s="103" t="s">
        <v>29</v>
      </c>
      <c r="R51" s="104"/>
      <c r="S51" s="104"/>
    </row>
    <row r="52" spans="1:19" s="93" customFormat="1" ht="15" customHeight="1">
      <c r="A52" s="92">
        <v>2</v>
      </c>
      <c r="B52" s="92" t="s">
        <v>74</v>
      </c>
      <c r="C52" s="93" t="s">
        <v>80</v>
      </c>
      <c r="D52" s="92" t="s">
        <v>49</v>
      </c>
      <c r="E52" s="94"/>
      <c r="F52" s="95">
        <v>7500000</v>
      </c>
      <c r="G52" s="96">
        <f>6239/7.497</f>
        <v>832.19954648526084</v>
      </c>
      <c r="H52" s="97" t="s">
        <v>24</v>
      </c>
      <c r="I52" s="98">
        <f>F52/H52</f>
        <v>3750000</v>
      </c>
      <c r="J52" s="99">
        <v>7507400</v>
      </c>
      <c r="K52" s="100">
        <f>I52/J52</f>
        <v>0.49950715294243014</v>
      </c>
      <c r="L52" s="101"/>
      <c r="M52" s="95"/>
      <c r="N52" s="100"/>
      <c r="O52" s="92"/>
      <c r="P52" s="92" t="s">
        <v>25</v>
      </c>
      <c r="Q52" s="104" t="s">
        <v>29</v>
      </c>
      <c r="R52" s="104"/>
      <c r="S52" s="104"/>
    </row>
    <row r="53" spans="1:19" s="93" customFormat="1" ht="15" customHeight="1">
      <c r="A53" s="92">
        <v>2</v>
      </c>
      <c r="B53" s="92" t="s">
        <v>74</v>
      </c>
      <c r="C53" s="92" t="s">
        <v>81</v>
      </c>
      <c r="D53" s="92" t="s">
        <v>23</v>
      </c>
      <c r="E53" s="92"/>
      <c r="F53" s="95"/>
      <c r="G53" s="96">
        <v>3745</v>
      </c>
      <c r="H53" s="97" t="s">
        <v>24</v>
      </c>
      <c r="I53" s="98"/>
      <c r="J53" s="98">
        <v>270625568</v>
      </c>
      <c r="K53" s="100"/>
      <c r="L53" s="101">
        <v>50000000</v>
      </c>
      <c r="M53" s="95">
        <f>L53/H53</f>
        <v>25000000</v>
      </c>
      <c r="N53" s="100">
        <f>M53/J53</f>
        <v>9.2378558998534838E-2</v>
      </c>
      <c r="O53" s="109"/>
      <c r="P53" s="92" t="s">
        <v>47</v>
      </c>
      <c r="Q53" s="104" t="s">
        <v>29</v>
      </c>
      <c r="R53" s="104"/>
      <c r="S53" s="104"/>
    </row>
    <row r="54" spans="1:19" s="93" customFormat="1" ht="15" customHeight="1">
      <c r="A54" s="92">
        <v>2</v>
      </c>
      <c r="B54" s="92" t="s">
        <v>74</v>
      </c>
      <c r="C54" s="93" t="s">
        <v>82</v>
      </c>
      <c r="D54" s="92" t="s">
        <v>23</v>
      </c>
      <c r="E54" s="94"/>
      <c r="F54" s="95">
        <v>1500000</v>
      </c>
      <c r="G54" s="96">
        <v>15321</v>
      </c>
      <c r="H54" s="97" t="s">
        <v>24</v>
      </c>
      <c r="I54" s="98">
        <f>F54/H54</f>
        <v>750000</v>
      </c>
      <c r="J54" s="99">
        <v>39309783</v>
      </c>
      <c r="K54" s="100">
        <f>I54/J54</f>
        <v>1.9079220050642356E-2</v>
      </c>
      <c r="L54" s="101"/>
      <c r="M54" s="95"/>
      <c r="N54" s="100"/>
      <c r="O54" s="102">
        <v>44192</v>
      </c>
      <c r="P54" s="92" t="s">
        <v>25</v>
      </c>
      <c r="Q54" s="103" t="s">
        <v>26</v>
      </c>
    </row>
    <row r="55" spans="1:19" s="93" customFormat="1" ht="15" customHeight="1">
      <c r="A55" s="92">
        <v>2</v>
      </c>
      <c r="B55" s="92" t="s">
        <v>74</v>
      </c>
      <c r="C55" s="92" t="s">
        <v>48</v>
      </c>
      <c r="D55" s="92" t="s">
        <v>28</v>
      </c>
      <c r="E55" s="94">
        <v>120000000</v>
      </c>
      <c r="F55" s="95">
        <v>8000000</v>
      </c>
      <c r="G55" s="96">
        <v>71814</v>
      </c>
      <c r="H55" s="97" t="s">
        <v>24</v>
      </c>
      <c r="I55" s="98">
        <f>F55/H55</f>
        <v>4000000</v>
      </c>
      <c r="J55" s="98">
        <v>9053300</v>
      </c>
      <c r="K55" s="100">
        <f>I55/J55</f>
        <v>0.44182784178144985</v>
      </c>
      <c r="L55" s="101"/>
      <c r="M55" s="95"/>
      <c r="N55" s="100"/>
      <c r="O55" s="102">
        <v>44184</v>
      </c>
      <c r="P55" s="92" t="s">
        <v>25</v>
      </c>
      <c r="Q55" s="103" t="s">
        <v>26</v>
      </c>
    </row>
    <row r="56" spans="1:19" s="93" customFormat="1" ht="15" customHeight="1">
      <c r="A56" s="92">
        <v>2</v>
      </c>
      <c r="B56" s="92" t="s">
        <v>74</v>
      </c>
      <c r="C56" s="92" t="s">
        <v>50</v>
      </c>
      <c r="D56" s="92" t="s">
        <v>28</v>
      </c>
      <c r="E56" s="92"/>
      <c r="F56" s="95">
        <v>144000000</v>
      </c>
      <c r="G56" s="96">
        <v>2977</v>
      </c>
      <c r="H56" s="97" t="s">
        <v>24</v>
      </c>
      <c r="I56" s="98">
        <f>F56/H56</f>
        <v>72000000</v>
      </c>
      <c r="J56" s="98">
        <v>126264931</v>
      </c>
      <c r="K56" s="100">
        <f>I56/J56</f>
        <v>0.57022959130275053</v>
      </c>
      <c r="L56" s="101"/>
      <c r="M56" s="95"/>
      <c r="N56" s="100"/>
      <c r="O56" s="92"/>
      <c r="P56" s="92" t="s">
        <v>25</v>
      </c>
      <c r="Q56" s="103" t="s">
        <v>29</v>
      </c>
    </row>
    <row r="57" spans="1:19" s="93" customFormat="1" ht="15" customHeight="1">
      <c r="A57" s="92">
        <v>2</v>
      </c>
      <c r="B57" s="92" t="s">
        <v>74</v>
      </c>
      <c r="C57" s="92" t="s">
        <v>83</v>
      </c>
      <c r="D57" s="92" t="s">
        <v>23</v>
      </c>
      <c r="E57" s="92"/>
      <c r="F57" s="95"/>
      <c r="G57" s="96">
        <v>12259</v>
      </c>
      <c r="H57" s="97" t="s">
        <v>24</v>
      </c>
      <c r="I57" s="98"/>
      <c r="J57" s="98">
        <v>18513930</v>
      </c>
      <c r="K57" s="100"/>
      <c r="L57" s="101"/>
      <c r="M57" s="95"/>
      <c r="N57" s="100"/>
      <c r="O57" s="109"/>
      <c r="P57" s="92" t="s">
        <v>47</v>
      </c>
      <c r="Q57" s="104" t="s">
        <v>26</v>
      </c>
      <c r="R57" s="110" t="s">
        <v>29</v>
      </c>
      <c r="S57" s="104"/>
    </row>
    <row r="58" spans="1:19" s="93" customFormat="1" ht="15" customHeight="1">
      <c r="A58" s="92">
        <v>2</v>
      </c>
      <c r="B58" s="92" t="s">
        <v>74</v>
      </c>
      <c r="C58" s="92" t="s">
        <v>84</v>
      </c>
      <c r="D58" s="92" t="s">
        <v>28</v>
      </c>
      <c r="E58" s="94"/>
      <c r="F58" s="95">
        <v>1000000</v>
      </c>
      <c r="G58" s="96">
        <v>38136</v>
      </c>
      <c r="H58" s="97" t="s">
        <v>24</v>
      </c>
      <c r="I58" s="98">
        <f t="shared" ref="I58:I64" si="6">F58/H58</f>
        <v>500000</v>
      </c>
      <c r="J58" s="98">
        <v>4207083</v>
      </c>
      <c r="K58" s="100">
        <f t="shared" ref="K58:K64" si="7">I58/J58</f>
        <v>0.11884719174782148</v>
      </c>
      <c r="L58" s="101"/>
      <c r="M58" s="95"/>
      <c r="N58" s="100"/>
      <c r="O58" s="102">
        <v>44178</v>
      </c>
      <c r="P58" s="92" t="s">
        <v>25</v>
      </c>
      <c r="Q58" s="103" t="s">
        <v>26</v>
      </c>
    </row>
    <row r="59" spans="1:19" s="93" customFormat="1" ht="15.75" customHeight="1">
      <c r="A59" s="92">
        <v>2</v>
      </c>
      <c r="B59" s="92" t="s">
        <v>74</v>
      </c>
      <c r="C59" s="92" t="s">
        <v>85</v>
      </c>
      <c r="D59" s="92" t="s">
        <v>33</v>
      </c>
      <c r="E59" s="94">
        <v>18000000</v>
      </c>
      <c r="F59" s="95">
        <v>2000000</v>
      </c>
      <c r="G59" s="96">
        <v>42438</v>
      </c>
      <c r="H59" s="97" t="s">
        <v>24</v>
      </c>
      <c r="I59" s="98">
        <f t="shared" si="6"/>
        <v>1000000</v>
      </c>
      <c r="J59" s="98">
        <v>6855713</v>
      </c>
      <c r="K59" s="100">
        <f t="shared" si="7"/>
        <v>0.1458637489638204</v>
      </c>
      <c r="L59" s="101"/>
      <c r="M59" s="95"/>
      <c r="N59" s="100"/>
      <c r="O59" s="92"/>
      <c r="P59" s="92" t="s">
        <v>25</v>
      </c>
      <c r="Q59" s="103" t="s">
        <v>29</v>
      </c>
      <c r="R59" s="104"/>
      <c r="S59" s="104"/>
    </row>
    <row r="60" spans="1:19" s="93" customFormat="1" ht="15" customHeight="1">
      <c r="A60" s="92">
        <v>2</v>
      </c>
      <c r="B60" s="92" t="s">
        <v>74</v>
      </c>
      <c r="C60" s="92" t="s">
        <v>52</v>
      </c>
      <c r="D60" s="92" t="s">
        <v>33</v>
      </c>
      <c r="E60" s="94"/>
      <c r="F60" s="95">
        <v>25000000</v>
      </c>
      <c r="G60" s="96">
        <v>5997</v>
      </c>
      <c r="H60" s="97" t="s">
        <v>24</v>
      </c>
      <c r="I60" s="98">
        <f t="shared" si="6"/>
        <v>12500000</v>
      </c>
      <c r="J60" s="99">
        <v>31949777</v>
      </c>
      <c r="K60" s="100">
        <f t="shared" si="7"/>
        <v>0.39123903744304694</v>
      </c>
      <c r="L60" s="101"/>
      <c r="M60" s="95"/>
      <c r="N60" s="100"/>
      <c r="O60" s="92"/>
      <c r="P60" s="92" t="s">
        <v>25</v>
      </c>
      <c r="Q60" s="103" t="s">
        <v>26</v>
      </c>
      <c r="R60" s="103" t="s">
        <v>26</v>
      </c>
      <c r="S60" s="104"/>
    </row>
    <row r="61" spans="1:19" s="93" customFormat="1" ht="15" customHeight="1">
      <c r="A61" s="92">
        <v>2</v>
      </c>
      <c r="B61" s="92" t="s">
        <v>74</v>
      </c>
      <c r="C61" s="92" t="s">
        <v>54</v>
      </c>
      <c r="D61" s="92" t="s">
        <v>23</v>
      </c>
      <c r="E61" s="94"/>
      <c r="F61" s="95">
        <v>34400000</v>
      </c>
      <c r="G61" s="96">
        <v>14014</v>
      </c>
      <c r="H61" s="97" t="s">
        <v>24</v>
      </c>
      <c r="I61" s="98">
        <f t="shared" si="6"/>
        <v>17200000</v>
      </c>
      <c r="J61" s="99">
        <v>127575529</v>
      </c>
      <c r="K61" s="100">
        <f t="shared" si="7"/>
        <v>0.1348220942905124</v>
      </c>
      <c r="L61" s="101"/>
      <c r="M61" s="95"/>
      <c r="N61" s="100"/>
      <c r="O61" s="102">
        <v>44176</v>
      </c>
      <c r="P61" s="92" t="s">
        <v>25</v>
      </c>
      <c r="Q61" s="103" t="s">
        <v>26</v>
      </c>
      <c r="R61" s="104"/>
      <c r="S61" s="104"/>
    </row>
    <row r="62" spans="1:19" s="93" customFormat="1" ht="15" customHeight="1">
      <c r="A62" s="92">
        <v>2</v>
      </c>
      <c r="B62" s="92" t="s">
        <v>74</v>
      </c>
      <c r="C62" s="92" t="s">
        <v>57</v>
      </c>
      <c r="D62" s="92" t="s">
        <v>28</v>
      </c>
      <c r="E62" s="94"/>
      <c r="F62" s="95">
        <v>1500000</v>
      </c>
      <c r="G62" s="96">
        <v>477</v>
      </c>
      <c r="H62" s="97" t="s">
        <v>24</v>
      </c>
      <c r="I62" s="98">
        <f t="shared" si="6"/>
        <v>750000</v>
      </c>
      <c r="J62" s="98">
        <v>4917000</v>
      </c>
      <c r="K62" s="100">
        <f t="shared" si="7"/>
        <v>0.1525320317266626</v>
      </c>
      <c r="L62" s="101"/>
      <c r="M62" s="95"/>
      <c r="N62" s="100"/>
      <c r="O62" s="92"/>
      <c r="P62" s="92" t="s">
        <v>25</v>
      </c>
      <c r="Q62" s="103" t="s">
        <v>26</v>
      </c>
      <c r="R62" s="104"/>
      <c r="S62" s="104"/>
    </row>
    <row r="63" spans="1:19" s="93" customFormat="1" ht="15" customHeight="1">
      <c r="A63" s="92">
        <v>2</v>
      </c>
      <c r="B63" s="92" t="s">
        <v>74</v>
      </c>
      <c r="C63" s="92" t="s">
        <v>86</v>
      </c>
      <c r="D63" s="92" t="s">
        <v>23</v>
      </c>
      <c r="E63" s="92"/>
      <c r="F63" s="95">
        <v>800000</v>
      </c>
      <c r="G63" s="96">
        <v>43945</v>
      </c>
      <c r="H63" s="97" t="s">
        <v>24</v>
      </c>
      <c r="I63" s="98">
        <f t="shared" si="6"/>
        <v>400000</v>
      </c>
      <c r="J63" s="111">
        <v>2083459</v>
      </c>
      <c r="K63" s="100">
        <f t="shared" si="7"/>
        <v>0.19198841925855031</v>
      </c>
      <c r="L63" s="101"/>
      <c r="M63" s="95"/>
      <c r="N63" s="100"/>
      <c r="O63" s="109"/>
      <c r="P63" s="92" t="s">
        <v>25</v>
      </c>
      <c r="Q63" s="112" t="s">
        <v>26</v>
      </c>
      <c r="S63" s="112"/>
    </row>
    <row r="64" spans="1:19" s="93" customFormat="1" ht="15" customHeight="1">
      <c r="A64" s="92">
        <v>2</v>
      </c>
      <c r="B64" s="92" t="s">
        <v>74</v>
      </c>
      <c r="C64" s="92" t="s">
        <v>58</v>
      </c>
      <c r="D64" s="92" t="s">
        <v>28</v>
      </c>
      <c r="E64" s="94">
        <v>48000000</v>
      </c>
      <c r="F64" s="95">
        <v>3000000</v>
      </c>
      <c r="G64" s="96">
        <v>73098</v>
      </c>
      <c r="H64" s="97" t="s">
        <v>24</v>
      </c>
      <c r="I64" s="98">
        <f t="shared" si="6"/>
        <v>1500000</v>
      </c>
      <c r="J64" s="99">
        <v>4246439</v>
      </c>
      <c r="K64" s="100">
        <f t="shared" si="7"/>
        <v>0.35323714764300157</v>
      </c>
      <c r="L64" s="101"/>
      <c r="M64" s="95"/>
      <c r="N64" s="100"/>
      <c r="O64" s="102">
        <v>44180</v>
      </c>
      <c r="P64" s="92" t="s">
        <v>25</v>
      </c>
      <c r="Q64" s="103" t="s">
        <v>29</v>
      </c>
      <c r="R64" s="104"/>
      <c r="S64" s="104"/>
    </row>
    <row r="65" spans="1:19" s="93" customFormat="1" ht="15" customHeight="1">
      <c r="A65" s="92">
        <v>2</v>
      </c>
      <c r="B65" s="92" t="s">
        <v>74</v>
      </c>
      <c r="C65" s="92" t="s">
        <v>87</v>
      </c>
      <c r="D65" s="92" t="s">
        <v>23</v>
      </c>
      <c r="E65" s="92"/>
      <c r="F65" s="95"/>
      <c r="G65" s="96">
        <v>33581</v>
      </c>
      <c r="H65" s="97" t="s">
        <v>24</v>
      </c>
      <c r="I65" s="98"/>
      <c r="J65" s="98">
        <v>32510453</v>
      </c>
      <c r="K65" s="100"/>
      <c r="L65" s="101">
        <v>9900000</v>
      </c>
      <c r="M65" s="95">
        <f>L65/H65</f>
        <v>4950000</v>
      </c>
      <c r="N65" s="100">
        <f>M65/J65</f>
        <v>0.15225872121806486</v>
      </c>
      <c r="O65" s="92"/>
      <c r="P65" s="92" t="s">
        <v>47</v>
      </c>
      <c r="Q65" s="103" t="s">
        <v>26</v>
      </c>
      <c r="R65" s="104"/>
      <c r="S65" s="104"/>
    </row>
    <row r="66" spans="1:19" s="93" customFormat="1" ht="15" customHeight="1">
      <c r="A66" s="92">
        <v>2</v>
      </c>
      <c r="B66" s="92" t="s">
        <v>74</v>
      </c>
      <c r="C66" s="92" t="s">
        <v>88</v>
      </c>
      <c r="D66" s="92" t="s">
        <v>28</v>
      </c>
      <c r="E66" s="94"/>
      <c r="F66" s="95"/>
      <c r="G66" s="96">
        <v>52041</v>
      </c>
      <c r="H66" s="97" t="s">
        <v>24</v>
      </c>
      <c r="I66" s="98"/>
      <c r="J66" s="98">
        <v>2832067</v>
      </c>
      <c r="K66" s="100"/>
      <c r="L66" s="101"/>
      <c r="M66" s="95"/>
      <c r="N66" s="100"/>
      <c r="O66" s="102">
        <v>44185</v>
      </c>
      <c r="P66" s="92" t="s">
        <v>56</v>
      </c>
      <c r="Q66" s="103" t="s">
        <v>26</v>
      </c>
      <c r="R66" s="104"/>
      <c r="S66" s="104"/>
    </row>
    <row r="67" spans="1:19" s="93" customFormat="1" ht="15" customHeight="1">
      <c r="A67" s="92">
        <v>2</v>
      </c>
      <c r="B67" s="92" t="s">
        <v>74</v>
      </c>
      <c r="C67" s="92" t="s">
        <v>89</v>
      </c>
      <c r="D67" s="92" t="s">
        <v>28</v>
      </c>
      <c r="E67" s="92"/>
      <c r="F67" s="95">
        <v>3000000</v>
      </c>
      <c r="G67" s="96">
        <v>10542</v>
      </c>
      <c r="H67" s="97" t="s">
        <v>24</v>
      </c>
      <c r="I67" s="98">
        <f t="shared" ref="I67:I77" si="8">F67/H67</f>
        <v>1500000</v>
      </c>
      <c r="J67" s="98">
        <v>34268528</v>
      </c>
      <c r="K67" s="100">
        <f t="shared" ref="K67:K75" si="9">I67/J67</f>
        <v>4.3771941415166708E-2</v>
      </c>
      <c r="L67" s="101"/>
      <c r="M67" s="95"/>
      <c r="N67" s="100"/>
      <c r="O67" s="102">
        <v>44175</v>
      </c>
      <c r="P67" s="92" t="s">
        <v>25</v>
      </c>
      <c r="Q67" s="104" t="s">
        <v>26</v>
      </c>
      <c r="S67" s="104"/>
    </row>
    <row r="68" spans="1:19" s="93" customFormat="1" ht="15" customHeight="1">
      <c r="A68" s="92">
        <v>2</v>
      </c>
      <c r="B68" s="92" t="s">
        <v>74</v>
      </c>
      <c r="C68" s="92" t="s">
        <v>61</v>
      </c>
      <c r="D68" s="92" t="s">
        <v>28</v>
      </c>
      <c r="E68" s="94"/>
      <c r="F68" s="95">
        <v>20000000</v>
      </c>
      <c r="G68" s="96">
        <v>1500</v>
      </c>
      <c r="H68" s="97" t="s">
        <v>24</v>
      </c>
      <c r="I68" s="98">
        <f t="shared" si="8"/>
        <v>10000000</v>
      </c>
      <c r="J68" s="98">
        <v>51709098</v>
      </c>
      <c r="K68" s="100">
        <f t="shared" si="9"/>
        <v>0.19338956560410317</v>
      </c>
      <c r="L68" s="101"/>
      <c r="M68" s="95"/>
      <c r="N68" s="100"/>
      <c r="O68" s="92"/>
      <c r="P68" s="92" t="s">
        <v>25</v>
      </c>
      <c r="Q68" s="103" t="s">
        <v>26</v>
      </c>
      <c r="R68" s="104"/>
      <c r="S68" s="104"/>
    </row>
    <row r="69" spans="1:19" s="93" customFormat="1" ht="15" customHeight="1">
      <c r="A69" s="92">
        <v>2</v>
      </c>
      <c r="B69" s="92" t="s">
        <v>74</v>
      </c>
      <c r="C69" s="93" t="s">
        <v>90</v>
      </c>
      <c r="D69" s="92" t="s">
        <v>28</v>
      </c>
      <c r="E69" s="94"/>
      <c r="F69" s="95">
        <v>3000000</v>
      </c>
      <c r="G69" s="96">
        <v>59818</v>
      </c>
      <c r="H69" s="97" t="s">
        <v>24</v>
      </c>
      <c r="I69" s="98">
        <f t="shared" si="8"/>
        <v>1500000</v>
      </c>
      <c r="J69" s="99">
        <v>8574832</v>
      </c>
      <c r="K69" s="100">
        <f t="shared" si="9"/>
        <v>0.17493054091322138</v>
      </c>
      <c r="L69" s="101"/>
      <c r="M69" s="95"/>
      <c r="N69" s="100"/>
      <c r="O69" s="102">
        <v>44184</v>
      </c>
      <c r="P69" s="92" t="s">
        <v>25</v>
      </c>
      <c r="Q69" s="103" t="s">
        <v>26</v>
      </c>
      <c r="R69" s="104"/>
      <c r="S69" s="104"/>
    </row>
    <row r="70" spans="1:19" s="93" customFormat="1" ht="15" customHeight="1">
      <c r="A70" s="92">
        <v>2</v>
      </c>
      <c r="B70" s="92" t="s">
        <v>74</v>
      </c>
      <c r="C70" s="92" t="s">
        <v>62</v>
      </c>
      <c r="D70" s="92" t="s">
        <v>28</v>
      </c>
      <c r="E70" s="92"/>
      <c r="F70" s="95">
        <v>30000000</v>
      </c>
      <c r="G70" s="96">
        <v>37</v>
      </c>
      <c r="H70" s="97" t="s">
        <v>24</v>
      </c>
      <c r="I70" s="98">
        <f t="shared" si="8"/>
        <v>15000000</v>
      </c>
      <c r="J70" s="93">
        <v>23839303</v>
      </c>
      <c r="K70" s="100">
        <f t="shared" si="9"/>
        <v>0.62921302690770786</v>
      </c>
      <c r="L70" s="101"/>
      <c r="M70" s="95"/>
      <c r="N70" s="100"/>
      <c r="O70" s="102"/>
      <c r="P70" s="92" t="s">
        <v>25</v>
      </c>
      <c r="Q70" s="112" t="s">
        <v>26</v>
      </c>
      <c r="S70" s="112"/>
    </row>
    <row r="71" spans="1:19" s="93" customFormat="1" ht="15" customHeight="1">
      <c r="A71" s="92">
        <v>2</v>
      </c>
      <c r="B71" s="92" t="s">
        <v>74</v>
      </c>
      <c r="C71" s="92" t="s">
        <v>91</v>
      </c>
      <c r="D71" s="92" t="s">
        <v>23</v>
      </c>
      <c r="E71" s="92"/>
      <c r="F71" s="95">
        <v>4500000</v>
      </c>
      <c r="G71" s="96">
        <v>29048</v>
      </c>
      <c r="H71" s="97" t="s">
        <v>24</v>
      </c>
      <c r="I71" s="98">
        <f t="shared" si="8"/>
        <v>2250000</v>
      </c>
      <c r="J71" s="98">
        <v>83429615</v>
      </c>
      <c r="K71" s="100">
        <f t="shared" si="9"/>
        <v>2.6968840740784913E-2</v>
      </c>
      <c r="L71" s="101">
        <v>30000000</v>
      </c>
      <c r="M71" s="95">
        <f>L71/H71</f>
        <v>15000000</v>
      </c>
      <c r="N71" s="100">
        <f>M71/J71</f>
        <v>0.17979227160523276</v>
      </c>
      <c r="O71" s="109"/>
      <c r="P71" s="92" t="s">
        <v>25</v>
      </c>
      <c r="Q71" s="104" t="s">
        <v>29</v>
      </c>
      <c r="S71" s="104"/>
    </row>
    <row r="72" spans="1:19" s="93" customFormat="1" ht="15" customHeight="1">
      <c r="A72" s="92">
        <v>2</v>
      </c>
      <c r="B72" s="92" t="s">
        <v>74</v>
      </c>
      <c r="C72" s="92" t="s">
        <v>64</v>
      </c>
      <c r="D72" s="92" t="s">
        <v>28</v>
      </c>
      <c r="E72" s="92"/>
      <c r="F72" s="95">
        <v>40000000</v>
      </c>
      <c r="G72" s="96">
        <v>54881</v>
      </c>
      <c r="H72" s="97" t="s">
        <v>24</v>
      </c>
      <c r="I72" s="98">
        <f t="shared" si="8"/>
        <v>20000000</v>
      </c>
      <c r="J72" s="98">
        <v>66834405</v>
      </c>
      <c r="K72" s="100">
        <f t="shared" si="9"/>
        <v>0.29924707192351008</v>
      </c>
      <c r="L72" s="101"/>
      <c r="M72" s="95"/>
      <c r="N72" s="100"/>
      <c r="O72" s="102">
        <v>44167</v>
      </c>
      <c r="P72" s="92" t="s">
        <v>25</v>
      </c>
      <c r="Q72" s="103" t="s">
        <v>26</v>
      </c>
      <c r="R72" s="104" t="s">
        <v>29</v>
      </c>
      <c r="S72" s="112" t="s">
        <v>26</v>
      </c>
    </row>
    <row r="73" spans="1:19" s="165" customFormat="1" ht="15" customHeight="1">
      <c r="A73" s="154">
        <v>2</v>
      </c>
      <c r="B73" s="154" t="s">
        <v>74</v>
      </c>
      <c r="C73" s="154" t="s">
        <v>65</v>
      </c>
      <c r="D73" s="154" t="s">
        <v>28</v>
      </c>
      <c r="E73" s="155">
        <v>1950000000</v>
      </c>
      <c r="F73" s="156">
        <v>300000000</v>
      </c>
      <c r="G73" s="157">
        <v>77335</v>
      </c>
      <c r="H73" s="158" t="s">
        <v>24</v>
      </c>
      <c r="I73" s="159">
        <f t="shared" si="8"/>
        <v>150000000</v>
      </c>
      <c r="J73" s="159">
        <v>328239523</v>
      </c>
      <c r="K73" s="160">
        <f t="shared" si="9"/>
        <v>0.4569833596790841</v>
      </c>
      <c r="L73" s="161">
        <v>300000000</v>
      </c>
      <c r="M73" s="156">
        <f>L73/H73</f>
        <v>150000000</v>
      </c>
      <c r="N73" s="160">
        <f>M73/J73</f>
        <v>0.4569833596790841</v>
      </c>
      <c r="O73" s="162">
        <v>44176</v>
      </c>
      <c r="P73" s="154" t="s">
        <v>25</v>
      </c>
      <c r="Q73" s="163" t="s">
        <v>29</v>
      </c>
      <c r="R73" s="163" t="s">
        <v>29</v>
      </c>
      <c r="S73" s="164" t="s">
        <v>26</v>
      </c>
    </row>
    <row r="74" spans="1:19" s="93" customFormat="1" ht="15" customHeight="1">
      <c r="A74" s="92">
        <v>2</v>
      </c>
      <c r="B74" s="92" t="s">
        <v>74</v>
      </c>
      <c r="C74" s="92" t="s">
        <v>92</v>
      </c>
      <c r="D74" s="92" t="s">
        <v>23</v>
      </c>
      <c r="E74" s="94"/>
      <c r="F74" s="113">
        <v>500000</v>
      </c>
      <c r="G74" s="96">
        <v>57174</v>
      </c>
      <c r="H74" s="97" t="s">
        <v>24</v>
      </c>
      <c r="I74" s="98">
        <f t="shared" si="8"/>
        <v>250000</v>
      </c>
      <c r="J74" s="98">
        <v>6944975</v>
      </c>
      <c r="K74" s="100">
        <f t="shared" si="9"/>
        <v>3.5997249810114505E-2</v>
      </c>
      <c r="L74" s="101"/>
      <c r="M74" s="95"/>
      <c r="N74" s="100"/>
      <c r="O74" s="109"/>
      <c r="P74" s="92" t="s">
        <v>93</v>
      </c>
      <c r="Q74" s="103" t="s">
        <v>26</v>
      </c>
      <c r="R74" s="103"/>
      <c r="S74" s="104"/>
    </row>
    <row r="75" spans="1:19" s="93" customFormat="1" ht="15" customHeight="1">
      <c r="A75" s="92">
        <v>2</v>
      </c>
      <c r="B75" s="92" t="s">
        <v>74</v>
      </c>
      <c r="C75" s="92" t="s">
        <v>94</v>
      </c>
      <c r="D75" s="92" t="s">
        <v>23</v>
      </c>
      <c r="E75" s="94"/>
      <c r="F75" s="113">
        <v>1000000</v>
      </c>
      <c r="G75" s="96">
        <v>31668</v>
      </c>
      <c r="H75" s="97" t="s">
        <v>24</v>
      </c>
      <c r="I75" s="98">
        <f t="shared" si="8"/>
        <v>500000</v>
      </c>
      <c r="J75" s="98">
        <v>10101694</v>
      </c>
      <c r="K75" s="100">
        <f t="shared" si="9"/>
        <v>4.9496648779897706E-2</v>
      </c>
      <c r="L75" s="101"/>
      <c r="M75" s="95"/>
      <c r="N75" s="100"/>
      <c r="O75" s="102">
        <v>44180</v>
      </c>
      <c r="P75" s="92" t="s">
        <v>93</v>
      </c>
      <c r="Q75" s="103" t="s">
        <v>29</v>
      </c>
      <c r="R75" s="103"/>
      <c r="S75" s="104"/>
    </row>
    <row r="76" spans="1:19" s="93" customFormat="1" ht="15" customHeight="1">
      <c r="A76" s="92">
        <v>2</v>
      </c>
      <c r="B76" s="92" t="s">
        <v>74</v>
      </c>
      <c r="C76" s="92" t="s">
        <v>71</v>
      </c>
      <c r="D76" s="92" t="s">
        <v>72</v>
      </c>
      <c r="E76" s="94"/>
      <c r="F76" s="113">
        <v>50000000</v>
      </c>
      <c r="G76" s="96">
        <v>2611.2399999999998</v>
      </c>
      <c r="H76" s="97" t="s">
        <v>24</v>
      </c>
      <c r="I76" s="98">
        <f t="shared" si="8"/>
        <v>25000000</v>
      </c>
      <c r="J76" s="98">
        <v>1359998350</v>
      </c>
      <c r="K76" s="100">
        <f>I76/J76</f>
        <v>1.8382375243322906E-2</v>
      </c>
      <c r="L76" s="101"/>
      <c r="M76" s="95"/>
      <c r="N76" s="100"/>
      <c r="O76" s="109"/>
      <c r="P76" s="92" t="s">
        <v>25</v>
      </c>
      <c r="Q76" s="103" t="s">
        <v>26</v>
      </c>
      <c r="R76" s="103" t="s">
        <v>26</v>
      </c>
      <c r="S76" s="104"/>
    </row>
    <row r="77" spans="1:19" s="93" customFormat="1" ht="15" customHeight="1">
      <c r="A77" s="92">
        <v>2</v>
      </c>
      <c r="B77" s="92" t="s">
        <v>95</v>
      </c>
      <c r="C77" s="92" t="s">
        <v>96</v>
      </c>
      <c r="D77" s="92" t="s">
        <v>23</v>
      </c>
      <c r="E77" s="94"/>
      <c r="F77" s="113">
        <v>500000</v>
      </c>
      <c r="G77" s="96">
        <v>25911</v>
      </c>
      <c r="H77" s="97" t="s">
        <v>24</v>
      </c>
      <c r="I77" s="98">
        <f t="shared" si="8"/>
        <v>250000</v>
      </c>
      <c r="J77" s="98">
        <v>2854191</v>
      </c>
      <c r="K77" s="100">
        <f>I77/J77</f>
        <v>8.7590494118999038E-2</v>
      </c>
      <c r="L77" s="101"/>
      <c r="M77" s="95"/>
      <c r="N77" s="100"/>
      <c r="O77" s="109"/>
      <c r="P77" s="92" t="s">
        <v>25</v>
      </c>
      <c r="Q77" s="103" t="s">
        <v>29</v>
      </c>
      <c r="R77" s="92"/>
      <c r="S77" s="104"/>
    </row>
    <row r="78" spans="1:19" s="93" customFormat="1" ht="15" customHeight="1">
      <c r="A78" s="92">
        <v>2</v>
      </c>
      <c r="B78" s="92" t="s">
        <v>74</v>
      </c>
      <c r="C78" s="92" t="s">
        <v>97</v>
      </c>
      <c r="D78" s="92" t="s">
        <v>28</v>
      </c>
      <c r="E78" s="94"/>
      <c r="F78" s="113"/>
      <c r="G78" s="96">
        <v>29229</v>
      </c>
      <c r="H78" s="97" t="s">
        <v>24</v>
      </c>
      <c r="I78" s="98"/>
      <c r="J78" s="98"/>
      <c r="K78" s="100"/>
      <c r="L78" s="101"/>
      <c r="M78" s="95"/>
      <c r="N78" s="100"/>
      <c r="O78" s="109"/>
      <c r="P78" s="92" t="s">
        <v>56</v>
      </c>
      <c r="Q78" s="103" t="s">
        <v>26</v>
      </c>
      <c r="R78" s="92"/>
      <c r="S78" s="104"/>
    </row>
    <row r="79" spans="1:19" s="165" customFormat="1" ht="15" customHeight="1">
      <c r="A79" s="154">
        <v>2</v>
      </c>
      <c r="B79" s="154" t="s">
        <v>95</v>
      </c>
      <c r="C79" s="154" t="s">
        <v>98</v>
      </c>
      <c r="D79" s="154" t="s">
        <v>28</v>
      </c>
      <c r="E79" s="155"/>
      <c r="F79" s="166">
        <v>2000000</v>
      </c>
      <c r="G79" s="157">
        <v>11322</v>
      </c>
      <c r="H79" s="158" t="s">
        <v>24</v>
      </c>
      <c r="I79" s="159">
        <f t="shared" ref="I79:I86" si="10">F79/H79</f>
        <v>1000000</v>
      </c>
      <c r="J79" s="159">
        <v>3461734</v>
      </c>
      <c r="K79" s="160">
        <f>I79/J79</f>
        <v>0.28887257079833401</v>
      </c>
      <c r="L79" s="161"/>
      <c r="M79" s="156"/>
      <c r="N79" s="160"/>
      <c r="O79" s="167"/>
      <c r="P79" s="154" t="s">
        <v>93</v>
      </c>
      <c r="Q79" s="163" t="s">
        <v>29</v>
      </c>
      <c r="R79" s="163"/>
      <c r="S79" s="164"/>
    </row>
    <row r="80" spans="1:19" s="93" customFormat="1" ht="15" customHeight="1">
      <c r="A80" s="92">
        <v>2</v>
      </c>
      <c r="B80" s="92" t="s">
        <v>95</v>
      </c>
      <c r="C80" s="92" t="s">
        <v>99</v>
      </c>
      <c r="D80" s="92" t="s">
        <v>100</v>
      </c>
      <c r="E80" s="94"/>
      <c r="F80" s="113">
        <v>40000000</v>
      </c>
      <c r="G80" s="96"/>
      <c r="H80" s="97" t="s">
        <v>24</v>
      </c>
      <c r="I80" s="98">
        <f t="shared" si="10"/>
        <v>20000000</v>
      </c>
      <c r="J80" s="98"/>
      <c r="K80" s="100"/>
      <c r="L80" s="101"/>
      <c r="M80" s="95"/>
      <c r="N80" s="100"/>
      <c r="O80" s="109"/>
      <c r="P80" s="92" t="s">
        <v>93</v>
      </c>
      <c r="Q80" s="112" t="s">
        <v>26</v>
      </c>
      <c r="R80" s="103"/>
      <c r="S80" s="104"/>
    </row>
    <row r="81" spans="1:19" s="165" customFormat="1" ht="15" customHeight="1">
      <c r="A81" s="154">
        <v>2</v>
      </c>
      <c r="B81" s="154" t="s">
        <v>95</v>
      </c>
      <c r="C81" s="154" t="s">
        <v>69</v>
      </c>
      <c r="D81" s="154" t="s">
        <v>23</v>
      </c>
      <c r="E81" s="155"/>
      <c r="F81" s="166">
        <v>7900000</v>
      </c>
      <c r="G81" s="157">
        <v>19124</v>
      </c>
      <c r="H81" s="158" t="s">
        <v>24</v>
      </c>
      <c r="I81" s="159">
        <f t="shared" si="10"/>
        <v>3950000</v>
      </c>
      <c r="J81" s="159">
        <v>10738958</v>
      </c>
      <c r="K81" s="160">
        <f t="shared" ref="K81:K82" si="11">I81/J81</f>
        <v>0.36781967114500308</v>
      </c>
      <c r="L81" s="161"/>
      <c r="M81" s="156"/>
      <c r="N81" s="160"/>
      <c r="O81" s="167"/>
      <c r="P81" s="154" t="s">
        <v>25</v>
      </c>
      <c r="Q81" s="168" t="s">
        <v>29</v>
      </c>
      <c r="R81" s="163"/>
      <c r="S81" s="164"/>
    </row>
    <row r="82" spans="1:19" s="165" customFormat="1" ht="15" customHeight="1">
      <c r="A82" s="154">
        <v>2</v>
      </c>
      <c r="B82" s="154" t="s">
        <v>95</v>
      </c>
      <c r="C82" s="154" t="s">
        <v>101</v>
      </c>
      <c r="D82" s="154" t="s">
        <v>49</v>
      </c>
      <c r="E82" s="155"/>
      <c r="F82" s="166">
        <v>370000</v>
      </c>
      <c r="G82" s="157">
        <v>26157</v>
      </c>
      <c r="H82" s="158" t="s">
        <v>24</v>
      </c>
      <c r="I82" s="159">
        <f t="shared" si="10"/>
        <v>185000</v>
      </c>
      <c r="J82" s="159">
        <v>4974986</v>
      </c>
      <c r="K82" s="160">
        <f t="shared" si="11"/>
        <v>3.7186034292357804E-2</v>
      </c>
      <c r="L82" s="161"/>
      <c r="M82" s="156"/>
      <c r="N82" s="160"/>
      <c r="O82" s="167"/>
      <c r="P82" s="154" t="s">
        <v>25</v>
      </c>
      <c r="Q82" s="168" t="s">
        <v>26</v>
      </c>
      <c r="R82" s="163"/>
      <c r="S82" s="164"/>
    </row>
    <row r="83" spans="1:19" s="11" customFormat="1" ht="15" customHeight="1">
      <c r="A83" s="3">
        <v>3</v>
      </c>
      <c r="B83" s="3" t="s">
        <v>102</v>
      </c>
      <c r="C83" s="3" t="s">
        <v>34</v>
      </c>
      <c r="D83" s="3" t="s">
        <v>28</v>
      </c>
      <c r="E83" s="3"/>
      <c r="F83" s="9">
        <v>40000000</v>
      </c>
      <c r="G83" s="1">
        <v>20292</v>
      </c>
      <c r="H83" s="50" t="s">
        <v>24</v>
      </c>
      <c r="I83" s="30">
        <f t="shared" si="10"/>
        <v>20000000</v>
      </c>
      <c r="J83" s="30">
        <v>37589262</v>
      </c>
      <c r="K83" s="8">
        <f>I83/J83</f>
        <v>0.53206684398326309</v>
      </c>
      <c r="L83" s="23"/>
      <c r="M83" s="9"/>
      <c r="N83" s="8"/>
      <c r="O83" s="61">
        <v>44188</v>
      </c>
      <c r="P83" s="3" t="s">
        <v>25</v>
      </c>
      <c r="Q83" s="54" t="s">
        <v>29</v>
      </c>
      <c r="R83" s="49" t="s">
        <v>26</v>
      </c>
      <c r="S83" s="12"/>
    </row>
    <row r="84" spans="1:19" s="11" customFormat="1" ht="15" customHeight="1">
      <c r="A84" s="3">
        <v>3</v>
      </c>
      <c r="B84" s="3" t="s">
        <v>102</v>
      </c>
      <c r="C84" s="3" t="s">
        <v>44</v>
      </c>
      <c r="D84" s="3" t="s">
        <v>28</v>
      </c>
      <c r="E84" s="3"/>
      <c r="F84" s="9">
        <v>160000000</v>
      </c>
      <c r="G84" s="1">
        <v>43095</v>
      </c>
      <c r="H84" s="50" t="s">
        <v>24</v>
      </c>
      <c r="I84" s="30">
        <f t="shared" si="10"/>
        <v>80000000</v>
      </c>
      <c r="J84" s="30">
        <v>447512041</v>
      </c>
      <c r="K84" s="8">
        <f>I84/J84</f>
        <v>0.17876613961321322</v>
      </c>
      <c r="L84" s="23"/>
      <c r="M84" s="9"/>
      <c r="N84" s="8"/>
      <c r="O84" s="62">
        <v>44202</v>
      </c>
      <c r="P84" s="3" t="s">
        <v>25</v>
      </c>
      <c r="Q84" s="49" t="s">
        <v>26</v>
      </c>
      <c r="R84" s="12"/>
      <c r="S84" s="12"/>
    </row>
    <row r="85" spans="1:19" s="11" customFormat="1" ht="15" customHeight="1">
      <c r="A85" s="3">
        <v>3</v>
      </c>
      <c r="B85" s="3" t="s">
        <v>102</v>
      </c>
      <c r="C85" s="3" t="s">
        <v>48</v>
      </c>
      <c r="D85" s="3" t="s">
        <v>28</v>
      </c>
      <c r="E85" s="2">
        <v>66000000</v>
      </c>
      <c r="F85" s="9">
        <v>6000000</v>
      </c>
      <c r="G85" s="1">
        <v>71814</v>
      </c>
      <c r="H85" s="50" t="s">
        <v>24</v>
      </c>
      <c r="I85" s="30">
        <f t="shared" si="10"/>
        <v>3000000</v>
      </c>
      <c r="J85" s="30">
        <v>9053300</v>
      </c>
      <c r="K85" s="8">
        <f>I85/J85</f>
        <v>0.33137088133608739</v>
      </c>
      <c r="L85" s="23"/>
      <c r="M85" s="9"/>
      <c r="N85" s="8"/>
      <c r="O85" s="62">
        <v>44200</v>
      </c>
      <c r="P85" s="3" t="s">
        <v>25</v>
      </c>
      <c r="Q85" s="12" t="s">
        <v>29</v>
      </c>
      <c r="R85" s="49" t="s">
        <v>26</v>
      </c>
      <c r="S85" s="12"/>
    </row>
    <row r="86" spans="1:19" s="11" customFormat="1" ht="15" customHeight="1">
      <c r="A86" s="3">
        <v>3</v>
      </c>
      <c r="B86" s="3" t="s">
        <v>102</v>
      </c>
      <c r="C86" s="3" t="s">
        <v>50</v>
      </c>
      <c r="D86" s="3" t="s">
        <v>28</v>
      </c>
      <c r="E86" s="3"/>
      <c r="F86" s="9">
        <v>50000000</v>
      </c>
      <c r="G86" s="1">
        <v>2977</v>
      </c>
      <c r="H86" s="50" t="s">
        <v>24</v>
      </c>
      <c r="I86" s="30">
        <f t="shared" si="10"/>
        <v>25000000</v>
      </c>
      <c r="J86" s="30">
        <v>126264931</v>
      </c>
      <c r="K86" s="8">
        <f>I86/J86</f>
        <v>0.19799638586901061</v>
      </c>
      <c r="L86" s="23"/>
      <c r="M86" s="9"/>
      <c r="N86" s="8"/>
      <c r="O86" s="3"/>
      <c r="P86" s="3" t="s">
        <v>25</v>
      </c>
      <c r="Q86" s="49" t="s">
        <v>26</v>
      </c>
      <c r="R86" s="12"/>
      <c r="S86" s="12"/>
    </row>
    <row r="87" spans="1:19" s="11" customFormat="1" ht="15" customHeight="1">
      <c r="A87" s="3">
        <v>3</v>
      </c>
      <c r="B87" s="3" t="s">
        <v>102</v>
      </c>
      <c r="C87" s="3" t="s">
        <v>54</v>
      </c>
      <c r="D87" s="3" t="s">
        <v>33</v>
      </c>
      <c r="E87" s="1"/>
      <c r="F87" s="9"/>
      <c r="G87" s="1">
        <v>14014</v>
      </c>
      <c r="H87" s="50" t="s">
        <v>24</v>
      </c>
      <c r="I87" s="30"/>
      <c r="J87" s="24">
        <v>127575529</v>
      </c>
      <c r="K87" s="8"/>
      <c r="L87" s="23">
        <v>39000000</v>
      </c>
      <c r="M87" s="9">
        <f>L87/H87</f>
        <v>19500000</v>
      </c>
      <c r="N87" s="8">
        <f>M87/J87</f>
        <v>0.15285063015494138</v>
      </c>
      <c r="O87" s="45"/>
      <c r="P87" s="3" t="s">
        <v>47</v>
      </c>
      <c r="Q87" s="49" t="s">
        <v>26</v>
      </c>
      <c r="R87" s="12"/>
      <c r="S87" s="12"/>
    </row>
    <row r="88" spans="1:19" s="11" customFormat="1" ht="15" customHeight="1">
      <c r="A88" s="3">
        <v>3</v>
      </c>
      <c r="B88" s="3" t="s">
        <v>102</v>
      </c>
      <c r="C88" s="3" t="s">
        <v>88</v>
      </c>
      <c r="D88" s="3" t="s">
        <v>28</v>
      </c>
      <c r="E88" s="3"/>
      <c r="F88" s="9"/>
      <c r="G88" s="1">
        <v>52041</v>
      </c>
      <c r="H88" s="50" t="s">
        <v>24</v>
      </c>
      <c r="I88" s="30"/>
      <c r="J88" s="30">
        <v>2832067</v>
      </c>
      <c r="K88" s="8"/>
      <c r="L88" s="23"/>
      <c r="M88" s="9"/>
      <c r="N88" s="8"/>
      <c r="O88" s="45"/>
      <c r="P88" s="11" t="s">
        <v>56</v>
      </c>
      <c r="Q88" s="49" t="s">
        <v>29</v>
      </c>
      <c r="R88" s="12"/>
      <c r="S88" s="12"/>
    </row>
    <row r="89" spans="1:19" s="11" customFormat="1" ht="15" customHeight="1">
      <c r="A89" s="3">
        <v>3</v>
      </c>
      <c r="B89" s="3" t="s">
        <v>102</v>
      </c>
      <c r="C89" s="3" t="s">
        <v>103</v>
      </c>
      <c r="D89" s="3" t="s">
        <v>28</v>
      </c>
      <c r="E89" s="1"/>
      <c r="F89" s="9"/>
      <c r="G89" s="1">
        <v>10152</v>
      </c>
      <c r="H89" s="50" t="s">
        <v>24</v>
      </c>
      <c r="I89" s="30"/>
      <c r="J89" s="30">
        <v>5703569</v>
      </c>
      <c r="K89" s="8"/>
      <c r="L89" s="23"/>
      <c r="M89" s="9"/>
      <c r="N89" s="8"/>
      <c r="O89" s="45"/>
      <c r="P89" s="11" t="s">
        <v>56</v>
      </c>
      <c r="Q89" s="49" t="s">
        <v>26</v>
      </c>
      <c r="R89" s="12"/>
      <c r="S89" s="12"/>
    </row>
    <row r="90" spans="1:19" s="11" customFormat="1" ht="12" customHeight="1">
      <c r="A90" s="3">
        <v>3</v>
      </c>
      <c r="B90" s="3" t="s">
        <v>102</v>
      </c>
      <c r="C90" s="3" t="s">
        <v>61</v>
      </c>
      <c r="D90" s="3" t="s">
        <v>28</v>
      </c>
      <c r="E90" s="1"/>
      <c r="F90" s="9">
        <v>20000000</v>
      </c>
      <c r="G90" s="1">
        <v>1500</v>
      </c>
      <c r="H90" s="50" t="s">
        <v>24</v>
      </c>
      <c r="I90" s="30">
        <f>F90/H90</f>
        <v>10000000</v>
      </c>
      <c r="J90" s="30">
        <v>51709098</v>
      </c>
      <c r="K90" s="8">
        <f t="shared" ref="K90:K96" si="12">I90/J90</f>
        <v>0.19338956560410317</v>
      </c>
      <c r="L90" s="23"/>
      <c r="M90" s="9"/>
      <c r="N90" s="8"/>
      <c r="O90" s="45"/>
      <c r="P90" s="3" t="s">
        <v>25</v>
      </c>
      <c r="Q90" s="12" t="s">
        <v>26</v>
      </c>
      <c r="S90" s="12"/>
    </row>
    <row r="91" spans="1:19" s="11" customFormat="1" ht="15" customHeight="1">
      <c r="A91" s="3">
        <v>3</v>
      </c>
      <c r="B91" s="3" t="s">
        <v>102</v>
      </c>
      <c r="C91" s="3" t="s">
        <v>90</v>
      </c>
      <c r="D91" s="3" t="s">
        <v>28</v>
      </c>
      <c r="E91" s="3"/>
      <c r="F91" s="9">
        <v>7500000</v>
      </c>
      <c r="G91" s="1">
        <v>96818</v>
      </c>
      <c r="H91" s="50" t="s">
        <v>24</v>
      </c>
      <c r="I91" s="30">
        <f>F91/H91</f>
        <v>3750000</v>
      </c>
      <c r="J91" s="30">
        <v>8574832</v>
      </c>
      <c r="K91" s="8">
        <f t="shared" si="12"/>
        <v>0.4373263522830535</v>
      </c>
      <c r="L91" s="23"/>
      <c r="M91" s="9"/>
      <c r="N91" s="8"/>
      <c r="O91" s="62">
        <v>44208</v>
      </c>
      <c r="P91" s="3" t="s">
        <v>25</v>
      </c>
      <c r="Q91" s="12" t="s">
        <v>26</v>
      </c>
      <c r="R91" s="49" t="s">
        <v>26</v>
      </c>
      <c r="S91" s="12"/>
    </row>
    <row r="92" spans="1:19" s="11" customFormat="1" ht="15" customHeight="1">
      <c r="A92" s="3">
        <v>3</v>
      </c>
      <c r="B92" s="3" t="s">
        <v>102</v>
      </c>
      <c r="C92" s="3" t="s">
        <v>64</v>
      </c>
      <c r="D92" s="3" t="s">
        <v>28</v>
      </c>
      <c r="E92" s="1"/>
      <c r="F92" s="9">
        <v>17000000</v>
      </c>
      <c r="G92" s="1">
        <v>54881</v>
      </c>
      <c r="H92" s="50" t="s">
        <v>24</v>
      </c>
      <c r="I92" s="30">
        <f>F92/H92</f>
        <v>8500000</v>
      </c>
      <c r="J92" s="30">
        <v>66834405</v>
      </c>
      <c r="K92" s="8">
        <f t="shared" si="12"/>
        <v>0.12718000556749176</v>
      </c>
      <c r="L92" s="23"/>
      <c r="M92" s="9"/>
      <c r="N92" s="8"/>
      <c r="O92" s="62">
        <v>44204</v>
      </c>
      <c r="P92" s="3" t="s">
        <v>25</v>
      </c>
      <c r="Q92" s="49" t="s">
        <v>26</v>
      </c>
      <c r="R92" s="12" t="s">
        <v>29</v>
      </c>
      <c r="S92" s="54" t="s">
        <v>26</v>
      </c>
    </row>
    <row r="93" spans="1:19" s="90" customFormat="1" ht="15" customHeight="1">
      <c r="A93" s="141">
        <v>3</v>
      </c>
      <c r="B93" s="141" t="s">
        <v>102</v>
      </c>
      <c r="C93" s="141" t="s">
        <v>65</v>
      </c>
      <c r="D93" s="141" t="s">
        <v>28</v>
      </c>
      <c r="E93" s="142">
        <v>1500000000</v>
      </c>
      <c r="F93" s="143">
        <v>300000000</v>
      </c>
      <c r="G93" s="144">
        <v>77335</v>
      </c>
      <c r="H93" s="145" t="s">
        <v>24</v>
      </c>
      <c r="I93" s="146">
        <f>F93/H93</f>
        <v>150000000</v>
      </c>
      <c r="J93" s="146">
        <v>328239523</v>
      </c>
      <c r="K93" s="148">
        <f t="shared" si="12"/>
        <v>0.4569833596790841</v>
      </c>
      <c r="L93" s="149">
        <v>200000000</v>
      </c>
      <c r="M93" s="143">
        <f>L93/H93</f>
        <v>100000000</v>
      </c>
      <c r="N93" s="148">
        <f>M93/J93</f>
        <v>0.3046555731193894</v>
      </c>
      <c r="O93" s="169">
        <v>44183</v>
      </c>
      <c r="P93" s="141" t="s">
        <v>25</v>
      </c>
      <c r="Q93" s="151" t="s">
        <v>29</v>
      </c>
      <c r="R93" s="150" t="s">
        <v>26</v>
      </c>
      <c r="S93" s="151" t="s">
        <v>26</v>
      </c>
    </row>
    <row r="94" spans="1:19" s="90" customFormat="1" ht="15" customHeight="1">
      <c r="A94" s="141">
        <v>3</v>
      </c>
      <c r="B94" s="141" t="s">
        <v>102</v>
      </c>
      <c r="C94" s="141" t="s">
        <v>59</v>
      </c>
      <c r="D94" s="141" t="s">
        <v>31</v>
      </c>
      <c r="E94" s="142"/>
      <c r="F94" s="143">
        <v>20000000</v>
      </c>
      <c r="G94" s="144">
        <v>4731</v>
      </c>
      <c r="H94" s="145" t="s">
        <v>24</v>
      </c>
      <c r="I94" s="146">
        <v>10000000</v>
      </c>
      <c r="J94" s="146">
        <v>108116615</v>
      </c>
      <c r="K94" s="148">
        <f t="shared" si="12"/>
        <v>9.2492721863332475E-2</v>
      </c>
      <c r="L94" s="149"/>
      <c r="M94" s="143"/>
      <c r="N94" s="148"/>
      <c r="O94" s="169"/>
      <c r="P94" s="141" t="s">
        <v>25</v>
      </c>
      <c r="Q94" s="151" t="s">
        <v>29</v>
      </c>
      <c r="R94" s="150"/>
      <c r="S94" s="151"/>
    </row>
    <row r="95" spans="1:19" s="93" customFormat="1" ht="15" customHeight="1">
      <c r="A95" s="92">
        <v>4</v>
      </c>
      <c r="B95" s="92" t="s">
        <v>104</v>
      </c>
      <c r="C95" s="92" t="s">
        <v>27</v>
      </c>
      <c r="D95" s="92" t="s">
        <v>28</v>
      </c>
      <c r="E95" s="94"/>
      <c r="F95" s="95">
        <v>51000000</v>
      </c>
      <c r="G95" s="96">
        <v>1129</v>
      </c>
      <c r="H95" s="97" t="s">
        <v>24</v>
      </c>
      <c r="I95" s="98">
        <f>F95/H95</f>
        <v>25500000</v>
      </c>
      <c r="J95" s="98">
        <v>25364307</v>
      </c>
      <c r="K95" s="100">
        <f t="shared" si="12"/>
        <v>1.0053497617735032</v>
      </c>
      <c r="L95" s="114">
        <v>10000000</v>
      </c>
      <c r="M95" s="95">
        <f>L95/H95</f>
        <v>5000000</v>
      </c>
      <c r="N95" s="100">
        <f>M95/J95</f>
        <v>0.19712740426931435</v>
      </c>
      <c r="O95" s="92"/>
      <c r="P95" s="92" t="s">
        <v>25</v>
      </c>
      <c r="Q95" s="104" t="s">
        <v>26</v>
      </c>
      <c r="R95" s="104" t="s">
        <v>29</v>
      </c>
    </row>
    <row r="96" spans="1:19" s="165" customFormat="1" ht="15" customHeight="1">
      <c r="A96" s="154">
        <v>4</v>
      </c>
      <c r="B96" s="154" t="s">
        <v>104</v>
      </c>
      <c r="C96" s="154" t="s">
        <v>34</v>
      </c>
      <c r="D96" s="154" t="s">
        <v>28</v>
      </c>
      <c r="E96" s="154"/>
      <c r="F96" s="156">
        <v>52000000</v>
      </c>
      <c r="G96" s="157">
        <v>20292</v>
      </c>
      <c r="H96" s="158" t="s">
        <v>24</v>
      </c>
      <c r="I96" s="159">
        <f>F96/H96</f>
        <v>26000000</v>
      </c>
      <c r="J96" s="159">
        <v>37589262</v>
      </c>
      <c r="K96" s="160">
        <f t="shared" si="12"/>
        <v>0.69168689717824205</v>
      </c>
      <c r="L96" s="161">
        <v>24000000</v>
      </c>
      <c r="M96" s="156">
        <f>L96/H96</f>
        <v>12000000</v>
      </c>
      <c r="N96" s="160">
        <f>M96/J96</f>
        <v>0.31924010638995787</v>
      </c>
      <c r="O96" s="154"/>
      <c r="P96" s="154" t="s">
        <v>25</v>
      </c>
      <c r="Q96" s="164" t="s">
        <v>26</v>
      </c>
      <c r="R96" s="164" t="s">
        <v>29</v>
      </c>
      <c r="S96" s="164"/>
    </row>
    <row r="97" spans="1:19" s="93" customFormat="1" ht="15" customHeight="1">
      <c r="A97" s="92">
        <v>4</v>
      </c>
      <c r="B97" s="92" t="s">
        <v>104</v>
      </c>
      <c r="C97" s="92" t="s">
        <v>44</v>
      </c>
      <c r="D97" s="92" t="s">
        <v>49</v>
      </c>
      <c r="E97" s="94"/>
      <c r="F97" s="95"/>
      <c r="G97" s="96">
        <v>43095</v>
      </c>
      <c r="H97" s="97" t="s">
        <v>24</v>
      </c>
      <c r="I97" s="98"/>
      <c r="J97" s="98">
        <v>447512041</v>
      </c>
      <c r="K97" s="100"/>
      <c r="L97" s="114">
        <v>200000000</v>
      </c>
      <c r="M97" s="95">
        <f>L97/H97</f>
        <v>100000000</v>
      </c>
      <c r="N97" s="100">
        <f>M97/J97</f>
        <v>0.22345767451651652</v>
      </c>
      <c r="O97" s="92"/>
      <c r="P97" s="92" t="s">
        <v>47</v>
      </c>
      <c r="Q97" s="103" t="s">
        <v>29</v>
      </c>
      <c r="R97" s="103"/>
    </row>
    <row r="98" spans="1:19" s="93" customFormat="1" ht="15" customHeight="1">
      <c r="A98" s="92">
        <v>4</v>
      </c>
      <c r="B98" s="92" t="s">
        <v>104</v>
      </c>
      <c r="C98" s="92" t="s">
        <v>45</v>
      </c>
      <c r="D98" s="105" t="s">
        <v>31</v>
      </c>
      <c r="E98" s="94"/>
      <c r="F98" s="95"/>
      <c r="G98" s="96">
        <v>7754</v>
      </c>
      <c r="H98" s="97" t="s">
        <v>24</v>
      </c>
      <c r="I98" s="98"/>
      <c r="J98" s="98">
        <v>1366417754</v>
      </c>
      <c r="K98" s="100"/>
      <c r="L98" s="114">
        <v>500000000</v>
      </c>
      <c r="M98" s="95">
        <f>L98/H98</f>
        <v>250000000</v>
      </c>
      <c r="N98" s="100">
        <f>M98/J98</f>
        <v>0.18296015202390292</v>
      </c>
      <c r="O98" s="92"/>
      <c r="P98" s="92" t="s">
        <v>105</v>
      </c>
      <c r="Q98" s="112" t="s">
        <v>29</v>
      </c>
      <c r="R98" s="104"/>
      <c r="S98" s="104"/>
    </row>
    <row r="99" spans="1:19" s="93" customFormat="1" ht="15" customHeight="1">
      <c r="A99" s="92">
        <v>4</v>
      </c>
      <c r="B99" s="92" t="s">
        <v>104</v>
      </c>
      <c r="C99" s="92" t="s">
        <v>81</v>
      </c>
      <c r="D99" s="92" t="s">
        <v>33</v>
      </c>
      <c r="E99" s="94"/>
      <c r="F99" s="95">
        <v>50000000</v>
      </c>
      <c r="G99" s="96">
        <v>3745</v>
      </c>
      <c r="H99" s="97" t="s">
        <v>24</v>
      </c>
      <c r="I99" s="98">
        <f>F99/H99</f>
        <v>25000000</v>
      </c>
      <c r="J99" s="98">
        <v>270625568</v>
      </c>
      <c r="K99" s="100">
        <f>I99/J99</f>
        <v>9.2378558998534838E-2</v>
      </c>
      <c r="L99" s="114"/>
      <c r="M99" s="95"/>
      <c r="N99" s="100"/>
      <c r="O99" s="92"/>
      <c r="P99" s="92" t="s">
        <v>25</v>
      </c>
      <c r="Q99" s="103" t="s">
        <v>26</v>
      </c>
      <c r="R99" s="104" t="s">
        <v>26</v>
      </c>
      <c r="S99" s="104"/>
    </row>
    <row r="100" spans="1:19" s="93" customFormat="1" ht="15" customHeight="1">
      <c r="A100" s="92">
        <v>4</v>
      </c>
      <c r="B100" s="92" t="s">
        <v>104</v>
      </c>
      <c r="C100" s="92" t="s">
        <v>54</v>
      </c>
      <c r="D100" s="92" t="s">
        <v>33</v>
      </c>
      <c r="E100" s="94"/>
      <c r="F100" s="95"/>
      <c r="G100" s="96">
        <v>14014</v>
      </c>
      <c r="H100" s="97" t="s">
        <v>24</v>
      </c>
      <c r="I100" s="98"/>
      <c r="J100" s="99">
        <v>127575529</v>
      </c>
      <c r="K100" s="100"/>
      <c r="L100" s="114">
        <v>10000000</v>
      </c>
      <c r="M100" s="95">
        <f>L100/H100</f>
        <v>5000000</v>
      </c>
      <c r="N100" s="100">
        <f>M100/J100</f>
        <v>3.9192469270497791E-2</v>
      </c>
      <c r="O100" s="92"/>
      <c r="P100" s="92" t="s">
        <v>47</v>
      </c>
      <c r="Q100" s="103" t="s">
        <v>29</v>
      </c>
      <c r="R100" s="115"/>
      <c r="S100" s="104"/>
    </row>
    <row r="101" spans="1:19" s="93" customFormat="1" ht="15" customHeight="1">
      <c r="A101" s="92">
        <v>4</v>
      </c>
      <c r="B101" s="92" t="s">
        <v>104</v>
      </c>
      <c r="C101" s="92" t="s">
        <v>57</v>
      </c>
      <c r="D101" s="92" t="s">
        <v>28</v>
      </c>
      <c r="E101" s="94"/>
      <c r="F101" s="95">
        <v>10700000</v>
      </c>
      <c r="G101" s="96">
        <v>477</v>
      </c>
      <c r="H101" s="97" t="s">
        <v>24</v>
      </c>
      <c r="I101" s="98">
        <f>F101/H101</f>
        <v>5350000</v>
      </c>
      <c r="J101" s="98">
        <v>4917000</v>
      </c>
      <c r="K101" s="100">
        <f>I101/J101</f>
        <v>1.0880618263168598</v>
      </c>
      <c r="L101" s="114"/>
      <c r="M101" s="95"/>
      <c r="N101" s="100"/>
      <c r="O101" s="92"/>
      <c r="P101" s="92" t="s">
        <v>25</v>
      </c>
      <c r="Q101" s="103" t="s">
        <v>26</v>
      </c>
      <c r="R101" s="115"/>
      <c r="S101" s="104"/>
    </row>
    <row r="102" spans="1:19" s="93" customFormat="1" ht="15" customHeight="1">
      <c r="A102" s="92">
        <v>4</v>
      </c>
      <c r="B102" s="92" t="s">
        <v>104</v>
      </c>
      <c r="C102" s="92" t="s">
        <v>59</v>
      </c>
      <c r="D102" s="92" t="s">
        <v>31</v>
      </c>
      <c r="E102" s="94"/>
      <c r="F102" s="95">
        <v>30000000</v>
      </c>
      <c r="G102" s="96">
        <v>4731</v>
      </c>
      <c r="H102" s="97" t="s">
        <v>24</v>
      </c>
      <c r="I102" s="98">
        <f>F102/H102</f>
        <v>15000000</v>
      </c>
      <c r="J102" s="98">
        <v>108116615</v>
      </c>
      <c r="K102" s="100">
        <f>I102/J102</f>
        <v>0.13873908279499872</v>
      </c>
      <c r="L102" s="116"/>
      <c r="M102" s="95"/>
      <c r="N102" s="100"/>
      <c r="O102" s="92"/>
      <c r="P102" s="92" t="s">
        <v>25</v>
      </c>
      <c r="Q102" s="103" t="s">
        <v>29</v>
      </c>
      <c r="R102" s="104"/>
      <c r="S102" s="104"/>
    </row>
    <row r="103" spans="1:19" s="93" customFormat="1" ht="15" customHeight="1">
      <c r="A103" s="92">
        <v>4</v>
      </c>
      <c r="B103" s="92" t="s">
        <v>104</v>
      </c>
      <c r="C103" s="92" t="s">
        <v>64</v>
      </c>
      <c r="D103" s="92" t="s">
        <v>28</v>
      </c>
      <c r="E103" s="92"/>
      <c r="F103" s="95">
        <v>60000000</v>
      </c>
      <c r="G103" s="96">
        <v>54881</v>
      </c>
      <c r="H103" s="97" t="s">
        <v>24</v>
      </c>
      <c r="I103" s="98">
        <f>F103/H103</f>
        <v>30000000</v>
      </c>
      <c r="J103" s="98">
        <v>66834405</v>
      </c>
      <c r="K103" s="100">
        <f>I103/J103</f>
        <v>0.44887060788526506</v>
      </c>
      <c r="L103" s="101"/>
      <c r="M103" s="95"/>
      <c r="N103" s="100"/>
      <c r="O103" s="92"/>
      <c r="P103" s="92" t="s">
        <v>25</v>
      </c>
      <c r="Q103" s="103" t="s">
        <v>26</v>
      </c>
      <c r="R103" s="115"/>
      <c r="S103" s="104"/>
    </row>
    <row r="104" spans="1:19" s="93" customFormat="1" ht="15" customHeight="1">
      <c r="A104" s="92">
        <v>4</v>
      </c>
      <c r="B104" s="92" t="s">
        <v>104</v>
      </c>
      <c r="C104" s="92" t="s">
        <v>65</v>
      </c>
      <c r="D104" s="92" t="s">
        <v>28</v>
      </c>
      <c r="E104" s="94">
        <v>1600000000</v>
      </c>
      <c r="F104" s="95">
        <v>110000000</v>
      </c>
      <c r="G104" s="96">
        <v>77335</v>
      </c>
      <c r="H104" s="97" t="s">
        <v>24</v>
      </c>
      <c r="I104" s="98">
        <f>F104/H104</f>
        <v>55000000</v>
      </c>
      <c r="J104" s="98">
        <v>328239523</v>
      </c>
      <c r="K104" s="100">
        <f>I104/J104</f>
        <v>0.16756056521566418</v>
      </c>
      <c r="L104" s="101"/>
      <c r="M104" s="95"/>
      <c r="N104" s="100"/>
      <c r="O104" s="92"/>
      <c r="P104" s="92" t="s">
        <v>106</v>
      </c>
      <c r="Q104" s="103" t="s">
        <v>26</v>
      </c>
      <c r="R104" s="104" t="s">
        <v>26</v>
      </c>
      <c r="S104" s="104"/>
    </row>
    <row r="105" spans="1:19" s="165" customFormat="1" ht="15" customHeight="1">
      <c r="A105" s="154">
        <v>4</v>
      </c>
      <c r="B105" s="154" t="s">
        <v>104</v>
      </c>
      <c r="C105" s="154" t="s">
        <v>107</v>
      </c>
      <c r="D105" s="154" t="s">
        <v>28</v>
      </c>
      <c r="E105" s="155"/>
      <c r="F105" s="156"/>
      <c r="G105" s="157">
        <v>1500</v>
      </c>
      <c r="H105" s="158" t="s">
        <v>24</v>
      </c>
      <c r="I105" s="159"/>
      <c r="J105" s="159">
        <v>51709098</v>
      </c>
      <c r="K105" s="160"/>
      <c r="L105" s="161">
        <v>40000000</v>
      </c>
      <c r="M105" s="156">
        <f t="shared" ref="M105" si="13">L105/H105</f>
        <v>20000000</v>
      </c>
      <c r="N105" s="160">
        <f t="shared" ref="N105" si="14">M105/J105</f>
        <v>0.38677913120820634</v>
      </c>
      <c r="O105" s="154"/>
      <c r="P105" s="154" t="s">
        <v>108</v>
      </c>
      <c r="Q105" s="163" t="s">
        <v>29</v>
      </c>
      <c r="R105" s="164"/>
      <c r="S105" s="164"/>
    </row>
    <row r="106" spans="1:19" s="11" customFormat="1" ht="15" customHeight="1">
      <c r="A106" s="3">
        <v>5</v>
      </c>
      <c r="B106" s="3" t="s">
        <v>109</v>
      </c>
      <c r="C106" s="3" t="s">
        <v>110</v>
      </c>
      <c r="D106" s="32" t="s">
        <v>43</v>
      </c>
      <c r="E106" s="3"/>
      <c r="F106" s="9"/>
      <c r="G106" s="1">
        <v>2425</v>
      </c>
      <c r="H106" s="50" t="s">
        <v>24</v>
      </c>
      <c r="I106" s="30"/>
      <c r="J106" s="24">
        <v>43053054</v>
      </c>
      <c r="K106" s="8"/>
      <c r="L106" s="23"/>
      <c r="M106" s="9"/>
      <c r="N106" s="8"/>
      <c r="O106" s="61">
        <v>44206</v>
      </c>
      <c r="P106" s="11" t="s">
        <v>56</v>
      </c>
      <c r="Q106" s="12" t="s">
        <v>26</v>
      </c>
      <c r="S106" s="12"/>
    </row>
    <row r="107" spans="1:19" s="11" customFormat="1" ht="15" customHeight="1">
      <c r="A107" s="3">
        <v>5</v>
      </c>
      <c r="B107" s="3" t="s">
        <v>109</v>
      </c>
      <c r="C107" s="3" t="s">
        <v>22</v>
      </c>
      <c r="D107" s="3" t="s">
        <v>23</v>
      </c>
      <c r="E107" s="3"/>
      <c r="F107" s="9">
        <v>25000000</v>
      </c>
      <c r="G107" s="1">
        <v>41952</v>
      </c>
      <c r="H107" s="50" t="s">
        <v>24</v>
      </c>
      <c r="I107" s="30">
        <f t="shared" ref="I107:I115" si="15">F107/H107</f>
        <v>12500000</v>
      </c>
      <c r="J107" s="24">
        <v>44938712</v>
      </c>
      <c r="K107" s="8">
        <f t="shared" ref="K107:K115" si="16">I107/J107</f>
        <v>0.27815661472451636</v>
      </c>
      <c r="L107" s="23"/>
      <c r="M107" s="9"/>
      <c r="N107" s="8"/>
      <c r="O107" s="61">
        <v>44188</v>
      </c>
      <c r="P107" s="3" t="s">
        <v>25</v>
      </c>
      <c r="Q107" s="49" t="s">
        <v>29</v>
      </c>
      <c r="R107" s="55"/>
      <c r="S107" s="37"/>
    </row>
    <row r="108" spans="1:19" s="11" customFormat="1" ht="15" customHeight="1">
      <c r="A108" s="3">
        <v>5</v>
      </c>
      <c r="B108" s="3" t="s">
        <v>109</v>
      </c>
      <c r="C108" s="3" t="s">
        <v>111</v>
      </c>
      <c r="D108" s="32" t="s">
        <v>43</v>
      </c>
      <c r="E108" s="3"/>
      <c r="F108" s="9">
        <v>2600000</v>
      </c>
      <c r="G108" s="1">
        <v>17825</v>
      </c>
      <c r="H108" s="50" t="s">
        <v>24</v>
      </c>
      <c r="I108" s="30">
        <f t="shared" si="15"/>
        <v>1300000</v>
      </c>
      <c r="J108" s="24">
        <v>11513100</v>
      </c>
      <c r="K108" s="8">
        <f t="shared" si="16"/>
        <v>0.11291485351469197</v>
      </c>
      <c r="L108" s="23"/>
      <c r="M108" s="9"/>
      <c r="N108" s="8"/>
      <c r="O108" s="61">
        <v>44202</v>
      </c>
      <c r="P108" s="3" t="s">
        <v>25</v>
      </c>
      <c r="Q108" s="12" t="s">
        <v>26</v>
      </c>
      <c r="S108" s="12"/>
    </row>
    <row r="109" spans="1:19" s="90" customFormat="1" ht="14.25" customHeight="1">
      <c r="A109" s="141">
        <v>5</v>
      </c>
      <c r="B109" s="141" t="s">
        <v>109</v>
      </c>
      <c r="C109" s="141" t="s">
        <v>32</v>
      </c>
      <c r="D109" s="141" t="s">
        <v>33</v>
      </c>
      <c r="E109" s="141"/>
      <c r="F109" s="143">
        <v>10000000</v>
      </c>
      <c r="G109" s="144">
        <v>42326</v>
      </c>
      <c r="H109" s="145" t="s">
        <v>24</v>
      </c>
      <c r="I109" s="146">
        <f t="shared" si="15"/>
        <v>5000000</v>
      </c>
      <c r="J109" s="170">
        <v>211049527</v>
      </c>
      <c r="K109" s="148">
        <f t="shared" si="16"/>
        <v>2.3691121563139062E-2</v>
      </c>
      <c r="L109" s="149">
        <v>40000000</v>
      </c>
      <c r="M109" s="143">
        <f>L109/H109</f>
        <v>20000000</v>
      </c>
      <c r="N109" s="148">
        <f>M109/J109</f>
        <v>9.4764486252556249E-2</v>
      </c>
      <c r="O109" s="141"/>
      <c r="P109" s="141" t="s">
        <v>25</v>
      </c>
      <c r="Q109" s="150" t="s">
        <v>26</v>
      </c>
      <c r="R109" s="150" t="s">
        <v>26</v>
      </c>
      <c r="S109" s="151"/>
    </row>
    <row r="110" spans="1:19" s="11" customFormat="1" ht="15">
      <c r="A110" s="3">
        <v>5</v>
      </c>
      <c r="B110" s="3" t="s">
        <v>109</v>
      </c>
      <c r="C110" s="3" t="s">
        <v>41</v>
      </c>
      <c r="D110" s="32" t="s">
        <v>31</v>
      </c>
      <c r="E110" s="3"/>
      <c r="F110" s="9">
        <v>25000000</v>
      </c>
      <c r="G110" s="1">
        <v>1600</v>
      </c>
      <c r="H110" s="50" t="s">
        <v>24</v>
      </c>
      <c r="I110" s="30">
        <f t="shared" si="15"/>
        <v>12500000</v>
      </c>
      <c r="J110" s="35">
        <v>100388073</v>
      </c>
      <c r="K110" s="8">
        <f t="shared" si="16"/>
        <v>0.1245167839809018</v>
      </c>
      <c r="L110" s="23"/>
      <c r="M110" s="9"/>
      <c r="N110" s="8"/>
      <c r="O110" s="3"/>
      <c r="P110" s="3" t="s">
        <v>25</v>
      </c>
      <c r="Q110" s="49" t="s">
        <v>26</v>
      </c>
      <c r="R110" s="56" t="s">
        <v>112</v>
      </c>
      <c r="S110" s="12"/>
    </row>
    <row r="111" spans="1:19" s="11" customFormat="1" ht="15">
      <c r="A111" s="3">
        <v>5</v>
      </c>
      <c r="B111" s="3" t="s">
        <v>109</v>
      </c>
      <c r="C111" s="3" t="s">
        <v>113</v>
      </c>
      <c r="D111" s="32" t="s">
        <v>43</v>
      </c>
      <c r="E111" s="3"/>
      <c r="F111" s="9">
        <v>100000000</v>
      </c>
      <c r="G111" s="1">
        <v>7754</v>
      </c>
      <c r="H111" s="50" t="s">
        <v>24</v>
      </c>
      <c r="I111" s="30">
        <f t="shared" si="15"/>
        <v>50000000</v>
      </c>
      <c r="J111" s="30">
        <v>1366417754</v>
      </c>
      <c r="K111" s="8">
        <f t="shared" si="16"/>
        <v>3.6592030404780589E-2</v>
      </c>
      <c r="L111" s="23"/>
      <c r="M111" s="9"/>
      <c r="N111" s="8"/>
      <c r="O111" s="3"/>
      <c r="P111" s="3" t="s">
        <v>25</v>
      </c>
      <c r="Q111" s="49" t="s">
        <v>26</v>
      </c>
      <c r="R111" s="49"/>
      <c r="S111" s="12"/>
    </row>
    <row r="112" spans="1:19" s="11" customFormat="1" ht="15">
      <c r="A112" s="3">
        <v>5</v>
      </c>
      <c r="B112" s="3" t="s">
        <v>109</v>
      </c>
      <c r="C112" s="3" t="s">
        <v>114</v>
      </c>
      <c r="D112" s="3" t="s">
        <v>23</v>
      </c>
      <c r="E112" s="3"/>
      <c r="F112" s="9">
        <v>2000000</v>
      </c>
      <c r="G112" s="1">
        <v>12259</v>
      </c>
      <c r="H112" s="50" t="s">
        <v>24</v>
      </c>
      <c r="I112" s="30">
        <f t="shared" si="15"/>
        <v>1000000</v>
      </c>
      <c r="J112" s="24">
        <v>18513930</v>
      </c>
      <c r="K112" s="8">
        <f t="shared" si="16"/>
        <v>5.401338343614781E-2</v>
      </c>
      <c r="L112" s="23">
        <v>3000000</v>
      </c>
      <c r="M112" s="9">
        <f>L112/H112</f>
        <v>1500000</v>
      </c>
      <c r="N112" s="8">
        <f>M112/J112</f>
        <v>8.1020075154221716E-2</v>
      </c>
      <c r="O112" s="61">
        <v>44214</v>
      </c>
      <c r="P112" s="3" t="s">
        <v>25</v>
      </c>
      <c r="Q112" s="49" t="s">
        <v>26</v>
      </c>
      <c r="R112" s="56"/>
      <c r="S112" s="12"/>
    </row>
    <row r="113" spans="1:19" s="90" customFormat="1" ht="15" customHeight="1">
      <c r="A113" s="141">
        <v>5</v>
      </c>
      <c r="B113" s="141" t="s">
        <v>109</v>
      </c>
      <c r="C113" s="141" t="s">
        <v>52</v>
      </c>
      <c r="D113" s="141" t="s">
        <v>33</v>
      </c>
      <c r="E113" s="141"/>
      <c r="F113" s="143">
        <v>18400000</v>
      </c>
      <c r="G113" s="144">
        <v>5997</v>
      </c>
      <c r="H113" s="145" t="s">
        <v>24</v>
      </c>
      <c r="I113" s="146">
        <f t="shared" si="15"/>
        <v>9200000</v>
      </c>
      <c r="J113" s="170">
        <v>31949777</v>
      </c>
      <c r="K113" s="148">
        <f t="shared" si="16"/>
        <v>0.28795193155808257</v>
      </c>
      <c r="L113" s="149"/>
      <c r="M113" s="143"/>
      <c r="N113" s="148"/>
      <c r="O113" s="141"/>
      <c r="P113" s="141" t="s">
        <v>25</v>
      </c>
      <c r="Q113" s="150" t="s">
        <v>26</v>
      </c>
      <c r="R113" s="171"/>
      <c r="S113" s="151"/>
    </row>
    <row r="114" spans="1:19" s="11" customFormat="1" ht="15">
      <c r="A114" s="3">
        <v>5</v>
      </c>
      <c r="B114" s="3" t="s">
        <v>109</v>
      </c>
      <c r="C114" s="3" t="s">
        <v>54</v>
      </c>
      <c r="D114" s="3" t="s">
        <v>23</v>
      </c>
      <c r="E114" s="3"/>
      <c r="F114" s="9">
        <v>32000000</v>
      </c>
      <c r="G114" s="1">
        <v>14014</v>
      </c>
      <c r="H114" s="50" t="s">
        <v>24</v>
      </c>
      <c r="I114" s="30">
        <f t="shared" si="15"/>
        <v>16000000</v>
      </c>
      <c r="J114" s="24">
        <v>127575529</v>
      </c>
      <c r="K114" s="8">
        <f t="shared" si="16"/>
        <v>0.12541590166559294</v>
      </c>
      <c r="L114" s="23"/>
      <c r="M114" s="9"/>
      <c r="N114" s="8"/>
      <c r="O114" s="3"/>
      <c r="P114" s="3" t="s">
        <v>25</v>
      </c>
      <c r="Q114" s="49" t="s">
        <v>26</v>
      </c>
      <c r="R114" s="91" t="s">
        <v>26</v>
      </c>
      <c r="S114" s="12"/>
    </row>
    <row r="115" spans="1:19" s="11" customFormat="1" ht="15" customHeight="1">
      <c r="A115" s="3">
        <v>5</v>
      </c>
      <c r="B115" s="3" t="s">
        <v>109</v>
      </c>
      <c r="C115" s="3" t="s">
        <v>115</v>
      </c>
      <c r="D115" s="32" t="s">
        <v>43</v>
      </c>
      <c r="E115" s="3"/>
      <c r="F115" s="9">
        <v>25000000</v>
      </c>
      <c r="G115" s="1">
        <v>9280</v>
      </c>
      <c r="H115" s="50" t="s">
        <v>24</v>
      </c>
      <c r="I115" s="30">
        <f t="shared" si="15"/>
        <v>12500000</v>
      </c>
      <c r="J115" s="24">
        <v>28608710</v>
      </c>
      <c r="K115" s="8">
        <f t="shared" si="16"/>
        <v>0.43692987205644712</v>
      </c>
      <c r="L115" s="23"/>
      <c r="M115" s="9"/>
      <c r="N115" s="8"/>
      <c r="O115" s="61"/>
      <c r="P115" s="3" t="s">
        <v>25</v>
      </c>
      <c r="Q115" s="49" t="s">
        <v>26</v>
      </c>
      <c r="R115" s="56" t="s">
        <v>112</v>
      </c>
      <c r="S115" s="12"/>
    </row>
    <row r="116" spans="1:19" s="11" customFormat="1" ht="15" customHeight="1">
      <c r="A116" s="3">
        <v>5</v>
      </c>
      <c r="B116" s="3" t="s">
        <v>109</v>
      </c>
      <c r="C116" s="3" t="s">
        <v>116</v>
      </c>
      <c r="D116" s="3" t="s">
        <v>28</v>
      </c>
      <c r="E116" s="3"/>
      <c r="F116" s="9"/>
      <c r="G116" s="1">
        <v>10542</v>
      </c>
      <c r="H116" s="50" t="s">
        <v>24</v>
      </c>
      <c r="I116" s="30"/>
      <c r="J116" s="30">
        <v>34268528</v>
      </c>
      <c r="K116" s="8"/>
      <c r="L116" s="23"/>
      <c r="M116" s="9"/>
      <c r="N116" s="8"/>
      <c r="O116" s="3"/>
      <c r="P116" s="11" t="s">
        <v>56</v>
      </c>
      <c r="Q116" s="49" t="s">
        <v>26</v>
      </c>
      <c r="R116" s="49"/>
      <c r="S116" s="12"/>
    </row>
    <row r="117" spans="1:19" s="11" customFormat="1" ht="15" customHeight="1">
      <c r="A117" s="3">
        <v>5</v>
      </c>
      <c r="B117" s="3" t="s">
        <v>109</v>
      </c>
      <c r="C117" s="3" t="s">
        <v>92</v>
      </c>
      <c r="D117" s="3" t="s">
        <v>23</v>
      </c>
      <c r="E117" s="3"/>
      <c r="F117" s="9">
        <v>2000000</v>
      </c>
      <c r="G117" s="1">
        <v>57174</v>
      </c>
      <c r="H117" s="50" t="s">
        <v>24</v>
      </c>
      <c r="I117" s="30">
        <f>F117/H117</f>
        <v>1000000</v>
      </c>
      <c r="J117" s="24">
        <v>6944975</v>
      </c>
      <c r="K117" s="8">
        <f>I117/J117</f>
        <v>0.14398899924045802</v>
      </c>
      <c r="L117" s="23"/>
      <c r="M117" s="9"/>
      <c r="N117" s="8"/>
      <c r="O117" s="61">
        <v>44196</v>
      </c>
      <c r="P117" s="3" t="s">
        <v>25</v>
      </c>
      <c r="Q117" s="12" t="s">
        <v>26</v>
      </c>
      <c r="S117" s="12"/>
    </row>
    <row r="118" spans="1:19" s="11" customFormat="1" ht="15" customHeight="1">
      <c r="A118" s="3">
        <v>5</v>
      </c>
      <c r="B118" s="3" t="s">
        <v>109</v>
      </c>
      <c r="C118" s="3" t="s">
        <v>117</v>
      </c>
      <c r="D118" s="32" t="s">
        <v>31</v>
      </c>
      <c r="E118" s="3"/>
      <c r="F118" s="9">
        <v>35000000</v>
      </c>
      <c r="G118" s="1">
        <v>2346</v>
      </c>
      <c r="H118" s="50" t="s">
        <v>24</v>
      </c>
      <c r="I118" s="30">
        <f>F118/H118</f>
        <v>17500000</v>
      </c>
      <c r="J118" s="24">
        <v>33580650</v>
      </c>
      <c r="K118" s="8">
        <f>I118/J118</f>
        <v>0.52113345036501679</v>
      </c>
      <c r="L118" s="23"/>
      <c r="M118" s="9"/>
      <c r="N118" s="8"/>
      <c r="O118" s="3"/>
      <c r="P118" s="3" t="s">
        <v>25</v>
      </c>
      <c r="Q118" s="49" t="s">
        <v>26</v>
      </c>
      <c r="R118" s="55"/>
      <c r="S118" s="12"/>
    </row>
    <row r="119" spans="1:19" s="11" customFormat="1" ht="15" customHeight="1">
      <c r="A119" s="3">
        <v>5</v>
      </c>
      <c r="B119" s="3" t="s">
        <v>109</v>
      </c>
      <c r="C119" s="3" t="s">
        <v>118</v>
      </c>
      <c r="D119" s="3" t="s">
        <v>23</v>
      </c>
      <c r="E119" s="3"/>
      <c r="F119" s="9">
        <v>10000000</v>
      </c>
      <c r="G119" s="1">
        <v>4394</v>
      </c>
      <c r="H119" s="50" t="s">
        <v>24</v>
      </c>
      <c r="I119" s="30">
        <f>F119/H119</f>
        <v>5000000</v>
      </c>
      <c r="J119" s="24">
        <v>28515829</v>
      </c>
      <c r="K119" s="8">
        <f>I119/J119</f>
        <v>0.1753412113672024</v>
      </c>
      <c r="L119" s="23"/>
      <c r="M119" s="9"/>
      <c r="N119" s="8"/>
      <c r="O119" s="61">
        <v>44209</v>
      </c>
      <c r="P119" s="3" t="s">
        <v>25</v>
      </c>
      <c r="Q119" s="49" t="s">
        <v>29</v>
      </c>
      <c r="R119" s="55"/>
      <c r="S119" s="12"/>
    </row>
    <row r="120" spans="1:19" s="11" customFormat="1" ht="15" customHeight="1">
      <c r="A120" s="3">
        <v>5</v>
      </c>
      <c r="B120" s="3" t="s">
        <v>109</v>
      </c>
      <c r="C120" s="3" t="s">
        <v>119</v>
      </c>
      <c r="D120" s="32" t="s">
        <v>31</v>
      </c>
      <c r="E120" s="3"/>
      <c r="F120" s="9">
        <v>50000000</v>
      </c>
      <c r="G120" s="1">
        <v>16</v>
      </c>
      <c r="H120" s="50" t="s">
        <v>24</v>
      </c>
      <c r="I120" s="30">
        <f>F120/H120</f>
        <v>25000000</v>
      </c>
      <c r="J120" s="30">
        <v>96462106</v>
      </c>
      <c r="K120" s="8">
        <f>I120/J120</f>
        <v>0.25916912906711781</v>
      </c>
      <c r="L120" s="23">
        <v>100000000</v>
      </c>
      <c r="M120" s="9">
        <f>L120/H120</f>
        <v>50000000</v>
      </c>
      <c r="N120" s="8">
        <f>M120/J120</f>
        <v>0.51833825813423562</v>
      </c>
      <c r="O120" s="3"/>
      <c r="P120" s="11" t="s">
        <v>25</v>
      </c>
      <c r="Q120" s="49" t="s">
        <v>26</v>
      </c>
      <c r="S120" s="37"/>
    </row>
    <row r="121" spans="1:19" s="11" customFormat="1" ht="15" customHeight="1">
      <c r="A121" s="3">
        <v>5</v>
      </c>
      <c r="B121" s="3" t="s">
        <v>109</v>
      </c>
      <c r="C121" s="3" t="s">
        <v>67</v>
      </c>
      <c r="D121" s="32" t="s">
        <v>43</v>
      </c>
      <c r="E121" s="58">
        <v>21000000</v>
      </c>
      <c r="F121" s="9"/>
      <c r="G121" s="1">
        <v>30775</v>
      </c>
      <c r="H121" s="50" t="s">
        <v>24</v>
      </c>
      <c r="I121" s="30"/>
      <c r="J121" s="30">
        <v>5168185</v>
      </c>
      <c r="K121" s="8"/>
      <c r="L121" s="23"/>
      <c r="M121" s="9"/>
      <c r="N121" s="8"/>
      <c r="O121" s="61">
        <v>44207</v>
      </c>
      <c r="P121" s="11" t="s">
        <v>120</v>
      </c>
      <c r="Q121" s="49" t="s">
        <v>26</v>
      </c>
      <c r="S121" s="37"/>
    </row>
    <row r="122" spans="1:19" s="90" customFormat="1" ht="15" customHeight="1">
      <c r="A122" s="141">
        <v>5</v>
      </c>
      <c r="B122" s="141" t="s">
        <v>109</v>
      </c>
      <c r="C122" s="141" t="s">
        <v>121</v>
      </c>
      <c r="D122" s="152" t="s">
        <v>23</v>
      </c>
      <c r="E122" s="172"/>
      <c r="F122" s="143">
        <v>2000000</v>
      </c>
      <c r="G122" s="144">
        <v>37460</v>
      </c>
      <c r="H122" s="145" t="s">
        <v>24</v>
      </c>
      <c r="I122" s="146">
        <v>1000000</v>
      </c>
      <c r="J122" s="146">
        <v>9769949</v>
      </c>
      <c r="K122" s="148">
        <f t="shared" ref="K122" si="17">I122/J122</f>
        <v>0.10235467964059997</v>
      </c>
      <c r="L122" s="149"/>
      <c r="M122" s="143"/>
      <c r="N122" s="148"/>
      <c r="O122" s="173">
        <v>44217</v>
      </c>
      <c r="P122" s="90" t="s">
        <v>25</v>
      </c>
      <c r="Q122" s="150" t="s">
        <v>29</v>
      </c>
      <c r="S122" s="174"/>
    </row>
    <row r="123" spans="1:19" s="93" customFormat="1" ht="15" customHeight="1">
      <c r="A123" s="92">
        <v>6</v>
      </c>
      <c r="B123" s="92" t="s">
        <v>122</v>
      </c>
      <c r="C123" s="92" t="s">
        <v>34</v>
      </c>
      <c r="D123" s="92" t="s">
        <v>28</v>
      </c>
      <c r="E123" s="92"/>
      <c r="F123" s="95">
        <v>38000000</v>
      </c>
      <c r="G123" s="96">
        <v>20292</v>
      </c>
      <c r="H123" s="97" t="s">
        <v>123</v>
      </c>
      <c r="I123" s="98">
        <f>F123/H123</f>
        <v>38000000</v>
      </c>
      <c r="J123" s="98">
        <v>37589262</v>
      </c>
      <c r="K123" s="100">
        <f>I123/J123</f>
        <v>1.0109270035681999</v>
      </c>
      <c r="L123" s="101"/>
      <c r="M123" s="95"/>
      <c r="N123" s="100"/>
      <c r="O123" s="92"/>
      <c r="P123" s="92" t="s">
        <v>25</v>
      </c>
      <c r="Q123" s="103" t="s">
        <v>29</v>
      </c>
      <c r="R123" s="104"/>
      <c r="S123" s="104"/>
    </row>
    <row r="124" spans="1:19" s="93" customFormat="1" ht="15" customHeight="1">
      <c r="A124" s="92">
        <v>6</v>
      </c>
      <c r="B124" s="92" t="s">
        <v>122</v>
      </c>
      <c r="C124" s="92" t="s">
        <v>35</v>
      </c>
      <c r="D124" s="92" t="s">
        <v>28</v>
      </c>
      <c r="E124" s="92"/>
      <c r="F124" s="95">
        <v>4000000</v>
      </c>
      <c r="G124" s="96">
        <v>37135</v>
      </c>
      <c r="H124" s="97" t="s">
        <v>123</v>
      </c>
      <c r="I124" s="98">
        <f>F124/H124</f>
        <v>4000000</v>
      </c>
      <c r="J124" s="98">
        <v>18952038</v>
      </c>
      <c r="K124" s="100">
        <f>I124/J124</f>
        <v>0.21105909559700123</v>
      </c>
      <c r="L124" s="101"/>
      <c r="M124" s="95"/>
      <c r="N124" s="100"/>
      <c r="O124" s="92"/>
      <c r="P124" s="92" t="s">
        <v>25</v>
      </c>
      <c r="Q124" s="103" t="s">
        <v>26</v>
      </c>
      <c r="R124" s="104"/>
      <c r="S124" s="104"/>
    </row>
    <row r="125" spans="1:19" s="93" customFormat="1" ht="15" customHeight="1">
      <c r="A125" s="92">
        <v>6</v>
      </c>
      <c r="B125" s="92" t="s">
        <v>122</v>
      </c>
      <c r="C125" s="92" t="s">
        <v>36</v>
      </c>
      <c r="D125" s="92" t="s">
        <v>23</v>
      </c>
      <c r="E125" s="92"/>
      <c r="F125" s="95">
        <v>9000000</v>
      </c>
      <c r="G125" s="96">
        <v>40393</v>
      </c>
      <c r="H125" s="97" t="s">
        <v>123</v>
      </c>
      <c r="I125" s="98">
        <f>F125/H125</f>
        <v>9000000</v>
      </c>
      <c r="J125" s="99">
        <v>50339443</v>
      </c>
      <c r="K125" s="100">
        <f>I125/J125</f>
        <v>0.17878624521133457</v>
      </c>
      <c r="L125" s="101"/>
      <c r="M125" s="95"/>
      <c r="N125" s="100"/>
      <c r="O125" s="92"/>
      <c r="P125" s="92" t="s">
        <v>25</v>
      </c>
      <c r="Q125" s="104" t="s">
        <v>26</v>
      </c>
      <c r="S125" s="104"/>
    </row>
    <row r="126" spans="1:19" s="93" customFormat="1" ht="15" customHeight="1">
      <c r="A126" s="92">
        <v>6</v>
      </c>
      <c r="B126" s="92" t="s">
        <v>122</v>
      </c>
      <c r="C126" s="92" t="s">
        <v>99</v>
      </c>
      <c r="D126" s="92" t="s">
        <v>100</v>
      </c>
      <c r="E126" s="92"/>
      <c r="F126" s="95">
        <v>500000000</v>
      </c>
      <c r="G126" s="96"/>
      <c r="H126" s="97" t="s">
        <v>123</v>
      </c>
      <c r="I126" s="98">
        <f>F126/H126</f>
        <v>500000000</v>
      </c>
      <c r="J126" s="99"/>
      <c r="K126" s="100"/>
      <c r="L126" s="101"/>
      <c r="M126" s="95"/>
      <c r="N126" s="100"/>
      <c r="O126" s="92"/>
      <c r="P126" s="92" t="s">
        <v>25</v>
      </c>
      <c r="Q126" s="103" t="s">
        <v>26</v>
      </c>
      <c r="R126" s="104"/>
      <c r="S126" s="104"/>
    </row>
    <row r="127" spans="1:19" s="93" customFormat="1" ht="15" customHeight="1">
      <c r="A127" s="92">
        <v>6</v>
      </c>
      <c r="B127" s="92" t="s">
        <v>122</v>
      </c>
      <c r="C127" s="92" t="s">
        <v>44</v>
      </c>
      <c r="D127" s="92" t="s">
        <v>28</v>
      </c>
      <c r="E127" s="92"/>
      <c r="F127" s="95">
        <v>200000000</v>
      </c>
      <c r="G127" s="96">
        <v>43095</v>
      </c>
      <c r="H127" s="97" t="s">
        <v>123</v>
      </c>
      <c r="I127" s="98">
        <f>F127/H127</f>
        <v>200000000</v>
      </c>
      <c r="J127" s="98">
        <v>447512041</v>
      </c>
      <c r="K127" s="100">
        <f>I127/J127</f>
        <v>0.44691534903303304</v>
      </c>
      <c r="L127" s="101">
        <v>200000000</v>
      </c>
      <c r="M127" s="95">
        <f>L127/H127</f>
        <v>200000000</v>
      </c>
      <c r="N127" s="100">
        <f>M127/J127</f>
        <v>0.44691534903303304</v>
      </c>
      <c r="O127" s="92"/>
      <c r="P127" s="92" t="s">
        <v>25</v>
      </c>
      <c r="Q127" s="103" t="s">
        <v>26</v>
      </c>
      <c r="R127" s="104"/>
      <c r="S127" s="104"/>
    </row>
    <row r="128" spans="1:19" s="93" customFormat="1" ht="15" customHeight="1">
      <c r="A128" s="92">
        <v>6</v>
      </c>
      <c r="B128" s="92" t="s">
        <v>122</v>
      </c>
      <c r="C128" s="92" t="s">
        <v>54</v>
      </c>
      <c r="D128" s="92" t="s">
        <v>23</v>
      </c>
      <c r="E128" s="92"/>
      <c r="F128" s="95"/>
      <c r="G128" s="96">
        <v>14014</v>
      </c>
      <c r="H128" s="97" t="s">
        <v>123</v>
      </c>
      <c r="I128" s="98"/>
      <c r="J128" s="99">
        <v>127575529</v>
      </c>
      <c r="K128" s="100"/>
      <c r="L128" s="101">
        <v>22000000</v>
      </c>
      <c r="M128" s="95">
        <f>L128/H128</f>
        <v>22000000</v>
      </c>
      <c r="N128" s="100">
        <f>M128/J128</f>
        <v>0.17244686479019028</v>
      </c>
      <c r="O128" s="92"/>
      <c r="P128" s="92" t="s">
        <v>47</v>
      </c>
      <c r="Q128" s="103" t="s">
        <v>29</v>
      </c>
      <c r="R128" s="112"/>
      <c r="S128" s="112"/>
    </row>
    <row r="129" spans="1:19" s="93" customFormat="1" ht="15" customHeight="1">
      <c r="A129" s="92">
        <v>6</v>
      </c>
      <c r="B129" s="92" t="s">
        <v>122</v>
      </c>
      <c r="C129" s="92" t="s">
        <v>57</v>
      </c>
      <c r="D129" s="92" t="s">
        <v>28</v>
      </c>
      <c r="E129" s="92"/>
      <c r="F129" s="95">
        <v>2000000</v>
      </c>
      <c r="G129" s="96">
        <v>477</v>
      </c>
      <c r="H129" s="97" t="s">
        <v>123</v>
      </c>
      <c r="I129" s="98">
        <f t="shared" ref="I129:I142" si="18">F129/H129</f>
        <v>2000000</v>
      </c>
      <c r="J129" s="98">
        <v>4917000</v>
      </c>
      <c r="K129" s="100">
        <f>I129/J129</f>
        <v>0.40675208460443357</v>
      </c>
      <c r="L129" s="101">
        <v>3000000</v>
      </c>
      <c r="M129" s="95">
        <f>L129/H129</f>
        <v>3000000</v>
      </c>
      <c r="N129" s="100">
        <f>M129/J129</f>
        <v>0.61012812690665041</v>
      </c>
      <c r="O129" s="92"/>
      <c r="P129" s="92" t="s">
        <v>25</v>
      </c>
      <c r="Q129" s="103" t="s">
        <v>26</v>
      </c>
      <c r="R129" s="104"/>
      <c r="S129" s="104"/>
    </row>
    <row r="130" spans="1:19" s="93" customFormat="1" ht="15" customHeight="1">
      <c r="A130" s="92">
        <v>6</v>
      </c>
      <c r="B130" s="92" t="s">
        <v>122</v>
      </c>
      <c r="C130" s="92" t="s">
        <v>107</v>
      </c>
      <c r="D130" s="92" t="s">
        <v>28</v>
      </c>
      <c r="E130" s="92"/>
      <c r="F130" s="95">
        <v>6000000</v>
      </c>
      <c r="G130" s="96">
        <v>1500</v>
      </c>
      <c r="H130" s="97" t="s">
        <v>123</v>
      </c>
      <c r="I130" s="98">
        <f t="shared" si="18"/>
        <v>6000000</v>
      </c>
      <c r="J130" s="98">
        <v>51709098</v>
      </c>
      <c r="K130" s="100">
        <f>I130/J130</f>
        <v>0.1160337393624619</v>
      </c>
      <c r="L130" s="101"/>
      <c r="M130" s="95"/>
      <c r="N130" s="100"/>
      <c r="O130" s="92"/>
      <c r="P130" s="92" t="s">
        <v>25</v>
      </c>
      <c r="Q130" s="103" t="s">
        <v>26</v>
      </c>
      <c r="R130" s="104" t="s">
        <v>26</v>
      </c>
      <c r="S130" s="104"/>
    </row>
    <row r="131" spans="1:19" s="93" customFormat="1" ht="15" customHeight="1">
      <c r="A131" s="92">
        <v>6</v>
      </c>
      <c r="B131" s="92" t="s">
        <v>122</v>
      </c>
      <c r="C131" s="92" t="s">
        <v>64</v>
      </c>
      <c r="D131" s="92" t="s">
        <v>28</v>
      </c>
      <c r="E131" s="92"/>
      <c r="F131" s="95">
        <v>30000000</v>
      </c>
      <c r="G131" s="96">
        <v>54881</v>
      </c>
      <c r="H131" s="97" t="s">
        <v>123</v>
      </c>
      <c r="I131" s="98">
        <f t="shared" si="18"/>
        <v>30000000</v>
      </c>
      <c r="J131" s="98">
        <v>66834405</v>
      </c>
      <c r="K131" s="100">
        <f>I131/J131</f>
        <v>0.44887060788526506</v>
      </c>
      <c r="L131" s="101">
        <v>22000000</v>
      </c>
      <c r="M131" s="95">
        <f>L131/H131</f>
        <v>22000000</v>
      </c>
      <c r="N131" s="100">
        <f>M131/J131</f>
        <v>0.32917177911586104</v>
      </c>
      <c r="O131" s="92"/>
      <c r="P131" s="92" t="s">
        <v>25</v>
      </c>
      <c r="Q131" s="103" t="s">
        <v>26</v>
      </c>
      <c r="R131" s="104"/>
      <c r="S131" s="104"/>
    </row>
    <row r="132" spans="1:19" s="93" customFormat="1" ht="15" customHeight="1">
      <c r="A132" s="92">
        <v>6</v>
      </c>
      <c r="B132" s="92" t="s">
        <v>122</v>
      </c>
      <c r="C132" s="92" t="s">
        <v>65</v>
      </c>
      <c r="D132" s="92" t="s">
        <v>28</v>
      </c>
      <c r="E132" s="94">
        <v>1000000000</v>
      </c>
      <c r="F132" s="95">
        <v>100000000</v>
      </c>
      <c r="G132" s="96">
        <v>77335</v>
      </c>
      <c r="H132" s="97" t="s">
        <v>123</v>
      </c>
      <c r="I132" s="98">
        <f t="shared" si="18"/>
        <v>100000000</v>
      </c>
      <c r="J132" s="98">
        <v>328239523</v>
      </c>
      <c r="K132" s="100">
        <f>I132/J132</f>
        <v>0.3046555731193894</v>
      </c>
      <c r="L132" s="101">
        <v>200000000</v>
      </c>
      <c r="M132" s="95">
        <f>L132/H132</f>
        <v>200000000</v>
      </c>
      <c r="N132" s="100">
        <f>M132/J132</f>
        <v>0.6093111462387788</v>
      </c>
      <c r="O132" s="92"/>
      <c r="P132" s="92" t="s">
        <v>25</v>
      </c>
      <c r="Q132" s="104" t="s">
        <v>29</v>
      </c>
      <c r="R132" s="104"/>
      <c r="S132" s="104"/>
    </row>
    <row r="133" spans="1:19" s="93" customFormat="1" ht="15" customHeight="1">
      <c r="A133" s="92">
        <v>6</v>
      </c>
      <c r="B133" s="92" t="s">
        <v>122</v>
      </c>
      <c r="C133" s="92" t="s">
        <v>71</v>
      </c>
      <c r="D133" s="92" t="s">
        <v>72</v>
      </c>
      <c r="E133" s="94"/>
      <c r="F133" s="95">
        <v>120000000</v>
      </c>
      <c r="G133" s="96">
        <v>2611.2399999999998</v>
      </c>
      <c r="H133" s="97" t="s">
        <v>123</v>
      </c>
      <c r="I133" s="98">
        <f t="shared" si="18"/>
        <v>120000000</v>
      </c>
      <c r="J133" s="98">
        <v>1359998350</v>
      </c>
      <c r="K133" s="100">
        <f>I133/J133</f>
        <v>8.8235401167949951E-2</v>
      </c>
      <c r="L133" s="101"/>
      <c r="M133" s="95"/>
      <c r="N133" s="100"/>
      <c r="O133" s="92"/>
      <c r="P133" s="92" t="s">
        <v>25</v>
      </c>
      <c r="Q133" s="103" t="s">
        <v>26</v>
      </c>
      <c r="R133" s="103" t="s">
        <v>26</v>
      </c>
      <c r="S133" s="104"/>
    </row>
    <row r="134" spans="1:19" s="11" customFormat="1" ht="15" customHeight="1">
      <c r="A134" s="3">
        <v>7</v>
      </c>
      <c r="B134" s="3" t="s">
        <v>124</v>
      </c>
      <c r="C134" s="3" t="s">
        <v>34</v>
      </c>
      <c r="D134" s="3" t="s">
        <v>28</v>
      </c>
      <c r="E134" s="1"/>
      <c r="F134" s="9">
        <v>72000000</v>
      </c>
      <c r="G134" s="1">
        <v>20292</v>
      </c>
      <c r="H134" s="50" t="s">
        <v>24</v>
      </c>
      <c r="I134" s="30">
        <f t="shared" si="18"/>
        <v>36000000</v>
      </c>
      <c r="J134" s="30">
        <v>37589262</v>
      </c>
      <c r="K134" s="8">
        <f>I134/J134</f>
        <v>0.95772031916987355</v>
      </c>
      <c r="L134" s="23"/>
      <c r="M134" s="9"/>
      <c r="N134" s="8"/>
      <c r="O134" s="3"/>
      <c r="P134" s="3" t="s">
        <v>25</v>
      </c>
      <c r="Q134" s="49" t="s">
        <v>26</v>
      </c>
      <c r="R134" s="55"/>
      <c r="S134" s="12"/>
    </row>
    <row r="135" spans="1:19" s="11" customFormat="1" ht="15" customHeight="1">
      <c r="A135" s="3">
        <v>7</v>
      </c>
      <c r="B135" s="3" t="s">
        <v>124</v>
      </c>
      <c r="C135" s="3" t="s">
        <v>99</v>
      </c>
      <c r="D135" s="3" t="s">
        <v>39</v>
      </c>
      <c r="E135" s="1"/>
      <c r="F135" s="9">
        <v>200000000</v>
      </c>
      <c r="G135" s="1"/>
      <c r="H135" s="50" t="s">
        <v>24</v>
      </c>
      <c r="I135" s="30">
        <f t="shared" si="18"/>
        <v>100000000</v>
      </c>
      <c r="J135" s="30"/>
      <c r="K135" s="8"/>
      <c r="L135" s="23"/>
      <c r="M135" s="9"/>
      <c r="N135" s="8"/>
      <c r="O135" s="3"/>
      <c r="P135" s="3" t="s">
        <v>25</v>
      </c>
      <c r="Q135" s="49" t="s">
        <v>26</v>
      </c>
      <c r="R135" s="55"/>
      <c r="S135" s="12"/>
    </row>
    <row r="136" spans="1:19" s="11" customFormat="1" ht="15" customHeight="1">
      <c r="A136" s="3">
        <v>7</v>
      </c>
      <c r="B136" s="3" t="s">
        <v>124</v>
      </c>
      <c r="C136" s="3" t="s">
        <v>44</v>
      </c>
      <c r="D136" s="3" t="s">
        <v>28</v>
      </c>
      <c r="E136" s="1"/>
      <c r="F136" s="9">
        <v>300000000</v>
      </c>
      <c r="G136" s="1">
        <v>43095</v>
      </c>
      <c r="H136" s="50" t="s">
        <v>24</v>
      </c>
      <c r="I136" s="30">
        <f t="shared" si="18"/>
        <v>150000000</v>
      </c>
      <c r="J136" s="30">
        <v>447512041</v>
      </c>
      <c r="K136" s="8">
        <f t="shared" ref="K136:K142" si="19">I136/J136</f>
        <v>0.33518651177477482</v>
      </c>
      <c r="L136" s="23"/>
      <c r="M136" s="9"/>
      <c r="N136" s="8"/>
      <c r="O136" s="3"/>
      <c r="P136" s="3" t="s">
        <v>25</v>
      </c>
      <c r="Q136" s="49" t="s">
        <v>26</v>
      </c>
      <c r="R136" s="55"/>
      <c r="S136" s="12"/>
    </row>
    <row r="137" spans="1:19" s="11" customFormat="1" ht="15" customHeight="1">
      <c r="A137" s="3">
        <v>7</v>
      </c>
      <c r="B137" s="3" t="s">
        <v>124</v>
      </c>
      <c r="C137" s="3" t="s">
        <v>64</v>
      </c>
      <c r="D137" s="3" t="s">
        <v>28</v>
      </c>
      <c r="E137" s="1"/>
      <c r="F137" s="9">
        <v>60000000</v>
      </c>
      <c r="G137" s="1">
        <v>54881</v>
      </c>
      <c r="H137" s="50" t="s">
        <v>24</v>
      </c>
      <c r="I137" s="30">
        <f t="shared" si="18"/>
        <v>30000000</v>
      </c>
      <c r="J137" s="30">
        <v>66834405</v>
      </c>
      <c r="K137" s="8">
        <f t="shared" si="19"/>
        <v>0.44887060788526506</v>
      </c>
      <c r="L137" s="23"/>
      <c r="M137" s="9"/>
      <c r="N137" s="8"/>
      <c r="O137" s="3"/>
      <c r="P137" s="3" t="s">
        <v>25</v>
      </c>
      <c r="Q137" s="49" t="s">
        <v>26</v>
      </c>
      <c r="R137" s="55"/>
      <c r="S137" s="12"/>
    </row>
    <row r="138" spans="1:19" s="11" customFormat="1" ht="15" customHeight="1">
      <c r="A138" s="3">
        <v>7</v>
      </c>
      <c r="B138" s="3" t="s">
        <v>124</v>
      </c>
      <c r="C138" s="3" t="s">
        <v>65</v>
      </c>
      <c r="D138" s="3" t="s">
        <v>28</v>
      </c>
      <c r="E138" s="60">
        <v>2100000000</v>
      </c>
      <c r="F138" s="9">
        <v>100000000</v>
      </c>
      <c r="G138" s="1">
        <v>77335</v>
      </c>
      <c r="H138" s="50" t="s">
        <v>24</v>
      </c>
      <c r="I138" s="30">
        <f t="shared" si="18"/>
        <v>50000000</v>
      </c>
      <c r="J138" s="30">
        <v>328239523</v>
      </c>
      <c r="K138" s="8">
        <f t="shared" si="19"/>
        <v>0.1523277865596947</v>
      </c>
      <c r="L138" s="23">
        <v>500000000</v>
      </c>
      <c r="M138" s="9">
        <f>L138/H138</f>
        <v>250000000</v>
      </c>
      <c r="N138" s="8">
        <f>M138/J138</f>
        <v>0.7616389327984735</v>
      </c>
      <c r="O138" s="3"/>
      <c r="P138" s="3" t="s">
        <v>25</v>
      </c>
      <c r="Q138" s="49" t="s">
        <v>26</v>
      </c>
      <c r="R138" s="12"/>
      <c r="S138" s="12"/>
    </row>
    <row r="139" spans="1:19" s="93" customFormat="1" ht="15" customHeight="1">
      <c r="A139" s="92">
        <v>8</v>
      </c>
      <c r="B139" s="92" t="s">
        <v>125</v>
      </c>
      <c r="C139" s="92" t="s">
        <v>32</v>
      </c>
      <c r="D139" s="92" t="s">
        <v>23</v>
      </c>
      <c r="E139" s="94">
        <v>90000000</v>
      </c>
      <c r="F139" s="95">
        <v>100000000</v>
      </c>
      <c r="G139" s="117">
        <v>42326</v>
      </c>
      <c r="H139" s="97" t="s">
        <v>24</v>
      </c>
      <c r="I139" s="98">
        <f t="shared" si="18"/>
        <v>50000000</v>
      </c>
      <c r="J139" s="99">
        <v>211049527</v>
      </c>
      <c r="K139" s="100">
        <f t="shared" si="19"/>
        <v>0.23691121563139064</v>
      </c>
      <c r="L139" s="101"/>
      <c r="M139" s="95"/>
      <c r="N139" s="100"/>
      <c r="O139" s="118">
        <v>44213</v>
      </c>
      <c r="P139" s="92" t="s">
        <v>25</v>
      </c>
      <c r="Q139" s="103" t="s">
        <v>29</v>
      </c>
      <c r="R139" s="104" t="s">
        <v>26</v>
      </c>
      <c r="S139" s="104"/>
    </row>
    <row r="140" spans="1:19" s="93" customFormat="1" ht="15" customHeight="1">
      <c r="A140" s="92">
        <v>8</v>
      </c>
      <c r="B140" s="92" t="s">
        <v>125</v>
      </c>
      <c r="C140" s="92" t="s">
        <v>77</v>
      </c>
      <c r="D140" s="92" t="s">
        <v>28</v>
      </c>
      <c r="E140" s="96"/>
      <c r="F140" s="95">
        <v>60000000</v>
      </c>
      <c r="G140" s="117">
        <v>37135</v>
      </c>
      <c r="H140" s="97" t="s">
        <v>24</v>
      </c>
      <c r="I140" s="98">
        <f t="shared" si="18"/>
        <v>30000000</v>
      </c>
      <c r="J140" s="98">
        <v>18952038</v>
      </c>
      <c r="K140" s="100">
        <f t="shared" si="19"/>
        <v>1.5829432169775093</v>
      </c>
      <c r="L140" s="101"/>
      <c r="M140" s="95"/>
      <c r="N140" s="100"/>
      <c r="O140" s="102">
        <v>44216</v>
      </c>
      <c r="P140" s="92" t="s">
        <v>25</v>
      </c>
      <c r="Q140" s="103" t="s">
        <v>29</v>
      </c>
      <c r="R140" s="104" t="s">
        <v>26</v>
      </c>
      <c r="S140" s="104"/>
    </row>
    <row r="141" spans="1:19" s="93" customFormat="1" ht="15" customHeight="1">
      <c r="A141" s="92">
        <v>8</v>
      </c>
      <c r="B141" s="92" t="s">
        <v>125</v>
      </c>
      <c r="C141" s="119" t="s">
        <v>126</v>
      </c>
      <c r="D141" s="119" t="s">
        <v>49</v>
      </c>
      <c r="E141" s="119"/>
      <c r="F141" s="120">
        <v>7500000</v>
      </c>
      <c r="G141" s="117">
        <f>6239/7.497</f>
        <v>832.19954648526084</v>
      </c>
      <c r="H141" s="121">
        <v>2</v>
      </c>
      <c r="I141" s="122">
        <f t="shared" si="18"/>
        <v>3750000</v>
      </c>
      <c r="J141" s="122">
        <v>7507400</v>
      </c>
      <c r="K141" s="123">
        <f t="shared" si="19"/>
        <v>0.49950715294243014</v>
      </c>
      <c r="L141" s="122"/>
      <c r="M141" s="119"/>
      <c r="N141" s="119"/>
      <c r="O141" s="92"/>
      <c r="P141" s="92" t="s">
        <v>25</v>
      </c>
      <c r="Q141" s="103" t="s">
        <v>29</v>
      </c>
      <c r="R141" s="104"/>
      <c r="S141" s="104"/>
    </row>
    <row r="142" spans="1:19" s="93" customFormat="1" ht="15" customHeight="1">
      <c r="A142" s="92">
        <v>8</v>
      </c>
      <c r="B142" s="92" t="s">
        <v>125</v>
      </c>
      <c r="C142" s="92" t="s">
        <v>46</v>
      </c>
      <c r="D142" s="92" t="s">
        <v>23</v>
      </c>
      <c r="E142" s="92"/>
      <c r="F142" s="95">
        <v>125500000</v>
      </c>
      <c r="G142" s="117">
        <v>3745</v>
      </c>
      <c r="H142" s="97" t="s">
        <v>24</v>
      </c>
      <c r="I142" s="98">
        <f t="shared" si="18"/>
        <v>62750000</v>
      </c>
      <c r="J142" s="98">
        <v>270625568</v>
      </c>
      <c r="K142" s="100">
        <f t="shared" si="19"/>
        <v>0.23187018308632243</v>
      </c>
      <c r="L142" s="101"/>
      <c r="M142" s="95"/>
      <c r="N142" s="100"/>
      <c r="O142" s="102">
        <v>44207</v>
      </c>
      <c r="P142" s="92" t="s">
        <v>25</v>
      </c>
      <c r="Q142" s="103" t="s">
        <v>29</v>
      </c>
      <c r="R142" s="103"/>
      <c r="S142" s="103"/>
    </row>
    <row r="143" spans="1:19" s="93" customFormat="1" ht="15" customHeight="1">
      <c r="A143" s="92">
        <v>8</v>
      </c>
      <c r="B143" s="92" t="s">
        <v>125</v>
      </c>
      <c r="C143" s="92" t="s">
        <v>54</v>
      </c>
      <c r="D143" s="92" t="s">
        <v>33</v>
      </c>
      <c r="E143" s="94"/>
      <c r="F143" s="95"/>
      <c r="G143" s="117">
        <v>14014</v>
      </c>
      <c r="H143" s="97" t="s">
        <v>24</v>
      </c>
      <c r="I143" s="98"/>
      <c r="J143" s="99">
        <v>127575529</v>
      </c>
      <c r="K143" s="100"/>
      <c r="L143" s="101">
        <v>35000000</v>
      </c>
      <c r="M143" s="95">
        <f>L143/H143</f>
        <v>17500000</v>
      </c>
      <c r="N143" s="100">
        <f>M143/J143</f>
        <v>0.13717364244674227</v>
      </c>
      <c r="O143" s="92"/>
      <c r="P143" s="92" t="s">
        <v>47</v>
      </c>
      <c r="Q143" s="103" t="s">
        <v>26</v>
      </c>
      <c r="S143" s="104"/>
    </row>
    <row r="144" spans="1:19" s="93" customFormat="1" ht="15" customHeight="1">
      <c r="A144" s="124">
        <v>8</v>
      </c>
      <c r="B144" s="124" t="s">
        <v>125</v>
      </c>
      <c r="C144" s="124" t="s">
        <v>59</v>
      </c>
      <c r="D144" s="125" t="s">
        <v>31</v>
      </c>
      <c r="E144" s="124" t="s">
        <v>112</v>
      </c>
      <c r="F144" s="126">
        <v>25000000</v>
      </c>
      <c r="G144" s="117">
        <v>4731</v>
      </c>
      <c r="H144" s="126">
        <v>2</v>
      </c>
      <c r="I144" s="127">
        <f>F144/H144</f>
        <v>12500000</v>
      </c>
      <c r="J144" s="127">
        <v>108116615</v>
      </c>
      <c r="K144" s="128">
        <f>I144/J144</f>
        <v>0.11561590232916559</v>
      </c>
      <c r="L144" s="129"/>
      <c r="M144" s="129"/>
      <c r="N144" s="128"/>
      <c r="O144" s="124"/>
      <c r="P144" s="92" t="s">
        <v>25</v>
      </c>
      <c r="Q144" s="103" t="s">
        <v>29</v>
      </c>
      <c r="R144" s="104" t="s">
        <v>26</v>
      </c>
      <c r="S144" s="104" t="s">
        <v>26</v>
      </c>
    </row>
    <row r="145" spans="1:19" s="93" customFormat="1" ht="15" customHeight="1">
      <c r="A145" s="124">
        <v>8</v>
      </c>
      <c r="B145" s="124" t="s">
        <v>125</v>
      </c>
      <c r="C145" s="124" t="s">
        <v>63</v>
      </c>
      <c r="D145" s="125" t="s">
        <v>23</v>
      </c>
      <c r="E145" s="124"/>
      <c r="F145" s="130">
        <v>2000000</v>
      </c>
      <c r="G145" s="117">
        <v>222</v>
      </c>
      <c r="H145" s="126">
        <v>2</v>
      </c>
      <c r="I145" s="127">
        <v>1000000</v>
      </c>
      <c r="J145" s="127">
        <v>69625582</v>
      </c>
      <c r="K145" s="128">
        <v>0.01</v>
      </c>
      <c r="L145" s="124" t="s">
        <v>112</v>
      </c>
      <c r="M145" s="124" t="s">
        <v>112</v>
      </c>
      <c r="N145" s="124" t="s">
        <v>112</v>
      </c>
      <c r="O145" s="124"/>
      <c r="P145" s="92" t="s">
        <v>25</v>
      </c>
      <c r="Q145" s="103" t="s">
        <v>26</v>
      </c>
      <c r="S145" s="103"/>
    </row>
    <row r="146" spans="1:19" s="93" customFormat="1" ht="15" customHeight="1">
      <c r="A146" s="124">
        <v>8</v>
      </c>
      <c r="B146" s="124" t="s">
        <v>125</v>
      </c>
      <c r="C146" s="124" t="s">
        <v>91</v>
      </c>
      <c r="D146" s="131" t="s">
        <v>23</v>
      </c>
      <c r="E146" s="124" t="s">
        <v>112</v>
      </c>
      <c r="F146" s="130">
        <v>50000000</v>
      </c>
      <c r="G146" s="117">
        <v>29048</v>
      </c>
      <c r="H146" s="126">
        <v>2</v>
      </c>
      <c r="I146" s="127">
        <v>25000000</v>
      </c>
      <c r="J146" s="127">
        <v>83429615</v>
      </c>
      <c r="K146" s="128">
        <v>0.3</v>
      </c>
      <c r="L146" s="124" t="s">
        <v>112</v>
      </c>
      <c r="M146" s="124" t="s">
        <v>112</v>
      </c>
      <c r="N146" s="124" t="s">
        <v>112</v>
      </c>
      <c r="O146" s="132">
        <v>44209</v>
      </c>
      <c r="P146" s="92" t="s">
        <v>25</v>
      </c>
      <c r="Q146" s="103" t="s">
        <v>29</v>
      </c>
      <c r="R146" s="104" t="s">
        <v>26</v>
      </c>
      <c r="S146" s="103"/>
    </row>
    <row r="147" spans="1:19" s="93" customFormat="1" ht="15" customHeight="1">
      <c r="A147" s="124">
        <v>8</v>
      </c>
      <c r="B147" s="124" t="s">
        <v>125</v>
      </c>
      <c r="C147" s="124" t="s">
        <v>127</v>
      </c>
      <c r="D147" s="125" t="s">
        <v>43</v>
      </c>
      <c r="E147" s="124"/>
      <c r="F147" s="130">
        <v>1800000</v>
      </c>
      <c r="G147" s="117">
        <v>28396</v>
      </c>
      <c r="H147" s="126">
        <v>2</v>
      </c>
      <c r="I147" s="127">
        <f t="shared" ref="I147:I158" si="20">F147/H147</f>
        <v>900000</v>
      </c>
      <c r="J147" s="127">
        <v>44385155</v>
      </c>
      <c r="K147" s="128">
        <f t="shared" ref="K147:K158" si="21">I147/J147</f>
        <v>2.0277049837946943E-2</v>
      </c>
      <c r="L147" s="129">
        <v>3200000</v>
      </c>
      <c r="M147" s="124">
        <f>L147/H147</f>
        <v>1600000</v>
      </c>
      <c r="N147" s="128">
        <f>M147/J147</f>
        <v>3.6048088600794566E-2</v>
      </c>
      <c r="O147" s="124"/>
      <c r="P147" s="92" t="s">
        <v>25</v>
      </c>
      <c r="Q147" s="103" t="s">
        <v>26</v>
      </c>
      <c r="R147" s="104" t="s">
        <v>26</v>
      </c>
      <c r="S147" s="103"/>
    </row>
    <row r="148" spans="1:19" s="93" customFormat="1" ht="15" customHeight="1">
      <c r="A148" s="92">
        <v>8</v>
      </c>
      <c r="B148" s="92" t="s">
        <v>125</v>
      </c>
      <c r="C148" s="92" t="s">
        <v>52</v>
      </c>
      <c r="D148" s="92" t="s">
        <v>23</v>
      </c>
      <c r="E148" s="124"/>
      <c r="F148" s="130">
        <v>14000000</v>
      </c>
      <c r="G148" s="117">
        <v>5997</v>
      </c>
      <c r="H148" s="126">
        <v>2</v>
      </c>
      <c r="I148" s="127">
        <f t="shared" si="20"/>
        <v>7000000</v>
      </c>
      <c r="J148" s="133">
        <v>31949777</v>
      </c>
      <c r="K148" s="128">
        <f t="shared" si="21"/>
        <v>0.21909386096810629</v>
      </c>
      <c r="L148" s="122"/>
      <c r="M148" s="127"/>
      <c r="N148" s="128"/>
      <c r="O148" s="124"/>
      <c r="P148" s="92" t="s">
        <v>25</v>
      </c>
      <c r="Q148" s="103" t="s">
        <v>29</v>
      </c>
      <c r="S148" s="103"/>
    </row>
    <row r="149" spans="1:19" s="93" customFormat="1" ht="15" customHeight="1">
      <c r="A149" s="92">
        <v>8</v>
      </c>
      <c r="B149" s="134" t="s">
        <v>125</v>
      </c>
      <c r="C149" s="92" t="s">
        <v>128</v>
      </c>
      <c r="D149" s="125" t="s">
        <v>43</v>
      </c>
      <c r="E149" s="124"/>
      <c r="F149" s="130">
        <v>4000000</v>
      </c>
      <c r="G149" s="117">
        <v>22643</v>
      </c>
      <c r="H149" s="135">
        <v>2</v>
      </c>
      <c r="I149" s="127">
        <f t="shared" si="20"/>
        <v>2000000</v>
      </c>
      <c r="J149" s="133">
        <v>10023318</v>
      </c>
      <c r="K149" s="128">
        <f t="shared" si="21"/>
        <v>0.19953472492841193</v>
      </c>
      <c r="L149" s="134" t="s">
        <v>112</v>
      </c>
      <c r="M149" s="134" t="s">
        <v>112</v>
      </c>
      <c r="N149" s="134" t="s">
        <v>112</v>
      </c>
      <c r="P149" s="92" t="s">
        <v>25</v>
      </c>
      <c r="Q149" s="104" t="s">
        <v>26</v>
      </c>
      <c r="R149" s="103"/>
      <c r="S149" s="103"/>
    </row>
    <row r="150" spans="1:19" s="165" customFormat="1" ht="15" customHeight="1">
      <c r="A150" s="154">
        <v>8</v>
      </c>
      <c r="B150" s="175" t="s">
        <v>125</v>
      </c>
      <c r="C150" s="154" t="s">
        <v>129</v>
      </c>
      <c r="D150" s="176" t="s">
        <v>28</v>
      </c>
      <c r="E150" s="177"/>
      <c r="F150" s="178">
        <v>1700000</v>
      </c>
      <c r="G150" s="179">
        <v>11322</v>
      </c>
      <c r="H150" s="180">
        <v>2</v>
      </c>
      <c r="I150" s="181">
        <f t="shared" si="20"/>
        <v>850000</v>
      </c>
      <c r="J150" s="182">
        <v>3461734</v>
      </c>
      <c r="K150" s="183">
        <f t="shared" si="21"/>
        <v>0.24554168517858391</v>
      </c>
      <c r="L150" s="175"/>
      <c r="M150" s="175"/>
      <c r="N150" s="175"/>
      <c r="P150" s="154" t="s">
        <v>25</v>
      </c>
      <c r="Q150" s="164" t="s">
        <v>26</v>
      </c>
      <c r="R150" s="163"/>
      <c r="S150" s="163"/>
    </row>
    <row r="151" spans="1:19" s="90" customFormat="1" ht="15" customHeight="1">
      <c r="A151" s="184">
        <v>9</v>
      </c>
      <c r="B151" s="184" t="s">
        <v>130</v>
      </c>
      <c r="C151" s="184" t="s">
        <v>41</v>
      </c>
      <c r="D151" s="185" t="s">
        <v>31</v>
      </c>
      <c r="E151" s="184"/>
      <c r="F151" s="186">
        <v>40000000</v>
      </c>
      <c r="G151" s="144">
        <v>1600</v>
      </c>
      <c r="H151" s="187">
        <v>2</v>
      </c>
      <c r="I151" s="188">
        <f t="shared" si="20"/>
        <v>20000000</v>
      </c>
      <c r="J151" s="188">
        <v>100388073</v>
      </c>
      <c r="K151" s="189">
        <f t="shared" si="21"/>
        <v>0.19922685436944287</v>
      </c>
      <c r="L151" s="190"/>
      <c r="M151" s="184"/>
      <c r="N151" s="189"/>
      <c r="O151" s="191">
        <v>44199</v>
      </c>
      <c r="P151" s="141" t="s">
        <v>93</v>
      </c>
      <c r="Q151" s="150" t="s">
        <v>26</v>
      </c>
      <c r="R151" s="150" t="s">
        <v>26</v>
      </c>
      <c r="S151" s="150"/>
    </row>
    <row r="152" spans="1:19" s="11" customFormat="1" ht="15" customHeight="1">
      <c r="A152" s="3">
        <v>9</v>
      </c>
      <c r="B152" s="3" t="s">
        <v>130</v>
      </c>
      <c r="C152" s="11" t="s">
        <v>131</v>
      </c>
      <c r="D152" s="32" t="s">
        <v>43</v>
      </c>
      <c r="E152" s="3"/>
      <c r="F152" s="9">
        <v>10000000</v>
      </c>
      <c r="G152" s="21">
        <v>12690</v>
      </c>
      <c r="H152" s="50" t="s">
        <v>24</v>
      </c>
      <c r="I152" s="30">
        <f t="shared" si="20"/>
        <v>5000000</v>
      </c>
      <c r="J152" s="24">
        <v>36471769</v>
      </c>
      <c r="K152" s="8">
        <f t="shared" si="21"/>
        <v>0.13709233571862117</v>
      </c>
      <c r="L152" s="24"/>
      <c r="M152" s="9"/>
      <c r="N152" s="8"/>
      <c r="O152" s="3"/>
      <c r="P152" s="3" t="s">
        <v>25</v>
      </c>
      <c r="Q152" s="49" t="s">
        <v>26</v>
      </c>
      <c r="R152" s="12"/>
    </row>
    <row r="153" spans="1:19" s="11" customFormat="1" ht="15" customHeight="1">
      <c r="A153" s="36">
        <v>9</v>
      </c>
      <c r="B153" s="36" t="s">
        <v>130</v>
      </c>
      <c r="C153" s="36" t="s">
        <v>132</v>
      </c>
      <c r="D153" s="47" t="s">
        <v>43</v>
      </c>
      <c r="E153" s="36"/>
      <c r="F153" s="65">
        <v>1700000</v>
      </c>
      <c r="G153" s="36">
        <v>2442</v>
      </c>
      <c r="H153" s="48">
        <v>2</v>
      </c>
      <c r="I153" s="41">
        <f t="shared" si="20"/>
        <v>850000</v>
      </c>
      <c r="J153" s="41">
        <v>216565318</v>
      </c>
      <c r="K153" s="66">
        <f t="shared" si="21"/>
        <v>3.9249128523894117E-3</v>
      </c>
      <c r="L153" s="36"/>
      <c r="M153" s="36"/>
      <c r="N153" s="67"/>
      <c r="O153" s="64">
        <v>44214</v>
      </c>
      <c r="P153" s="3" t="s">
        <v>133</v>
      </c>
      <c r="Q153" s="49" t="s">
        <v>26</v>
      </c>
      <c r="R153" s="49" t="s">
        <v>26</v>
      </c>
      <c r="S153" s="49"/>
    </row>
    <row r="154" spans="1:19" s="11" customFormat="1" ht="15" customHeight="1">
      <c r="A154" s="3">
        <v>9</v>
      </c>
      <c r="B154" s="11" t="s">
        <v>130</v>
      </c>
      <c r="C154" s="11" t="s">
        <v>70</v>
      </c>
      <c r="D154" s="11" t="s">
        <v>33</v>
      </c>
      <c r="E154" s="68">
        <v>26000000</v>
      </c>
      <c r="F154" s="9">
        <v>38000000</v>
      </c>
      <c r="G154" s="1">
        <v>33581</v>
      </c>
      <c r="H154" s="50" t="s">
        <v>24</v>
      </c>
      <c r="I154" s="24">
        <f t="shared" si="20"/>
        <v>19000000</v>
      </c>
      <c r="J154" s="24">
        <v>32510453</v>
      </c>
      <c r="K154" s="52">
        <f t="shared" si="21"/>
        <v>0.58442741477641058</v>
      </c>
      <c r="L154" s="23"/>
      <c r="M154" s="9"/>
      <c r="N154" s="8"/>
      <c r="P154" s="3" t="s">
        <v>25</v>
      </c>
      <c r="Q154" s="12" t="s">
        <v>26</v>
      </c>
      <c r="S154" s="12"/>
    </row>
    <row r="155" spans="1:19" s="11" customFormat="1" ht="15" customHeight="1">
      <c r="A155" s="3">
        <v>9</v>
      </c>
      <c r="B155" s="11" t="s">
        <v>130</v>
      </c>
      <c r="C155" s="11" t="s">
        <v>97</v>
      </c>
      <c r="D155" s="11" t="s">
        <v>28</v>
      </c>
      <c r="F155" s="9">
        <v>3000000</v>
      </c>
      <c r="G155" s="1">
        <v>29229</v>
      </c>
      <c r="H155" s="50" t="s">
        <v>24</v>
      </c>
      <c r="I155" s="24">
        <f t="shared" si="20"/>
        <v>1500000</v>
      </c>
      <c r="J155" s="24">
        <v>9770529</v>
      </c>
      <c r="K155" s="52">
        <f t="shared" si="21"/>
        <v>0.15352290546397232</v>
      </c>
      <c r="L155" s="23"/>
      <c r="M155" s="9"/>
      <c r="N155" s="8"/>
      <c r="O155" s="62">
        <v>44174</v>
      </c>
      <c r="P155" s="3" t="s">
        <v>25</v>
      </c>
      <c r="Q155" s="12" t="s">
        <v>26</v>
      </c>
      <c r="S155" s="12"/>
    </row>
    <row r="156" spans="1:19" s="90" customFormat="1" ht="15" customHeight="1">
      <c r="A156" s="141">
        <v>9</v>
      </c>
      <c r="B156" s="90" t="s">
        <v>130</v>
      </c>
      <c r="C156" s="90" t="s">
        <v>134</v>
      </c>
      <c r="D156" s="90" t="s">
        <v>23</v>
      </c>
      <c r="F156" s="143">
        <v>1000000</v>
      </c>
      <c r="G156" s="144">
        <v>57174</v>
      </c>
      <c r="H156" s="145" t="s">
        <v>24</v>
      </c>
      <c r="I156" s="170">
        <f t="shared" si="20"/>
        <v>500000</v>
      </c>
      <c r="J156" s="188">
        <v>6944975</v>
      </c>
      <c r="K156" s="192">
        <f t="shared" si="21"/>
        <v>7.1994499620229011E-2</v>
      </c>
      <c r="L156" s="149"/>
      <c r="M156" s="143"/>
      <c r="N156" s="148"/>
      <c r="O156" s="169"/>
      <c r="P156" s="141" t="s">
        <v>25</v>
      </c>
      <c r="Q156" s="151" t="s">
        <v>29</v>
      </c>
      <c r="S156" s="151"/>
    </row>
    <row r="157" spans="1:19" s="90" customFormat="1" ht="15" customHeight="1">
      <c r="A157" s="141">
        <v>9</v>
      </c>
      <c r="B157" s="90" t="s">
        <v>130</v>
      </c>
      <c r="C157" s="90" t="s">
        <v>135</v>
      </c>
      <c r="D157" s="90" t="s">
        <v>23</v>
      </c>
      <c r="F157" s="143">
        <v>5000000</v>
      </c>
      <c r="G157" s="144">
        <v>37460</v>
      </c>
      <c r="H157" s="145" t="s">
        <v>24</v>
      </c>
      <c r="I157" s="170">
        <f t="shared" si="20"/>
        <v>2500000</v>
      </c>
      <c r="J157" s="146">
        <v>9769949</v>
      </c>
      <c r="K157" s="192">
        <f t="shared" si="21"/>
        <v>0.25588669910149991</v>
      </c>
      <c r="L157" s="149"/>
      <c r="M157" s="143"/>
      <c r="N157" s="148"/>
      <c r="O157" s="169">
        <v>44225</v>
      </c>
      <c r="P157" s="141" t="s">
        <v>93</v>
      </c>
      <c r="Q157" s="151" t="s">
        <v>26</v>
      </c>
      <c r="S157" s="151"/>
    </row>
    <row r="158" spans="1:19" s="93" customFormat="1" ht="15" customHeight="1">
      <c r="A158" s="92">
        <v>10</v>
      </c>
      <c r="B158" s="93" t="s">
        <v>136</v>
      </c>
      <c r="C158" s="93" t="s">
        <v>46</v>
      </c>
      <c r="D158" s="93" t="s">
        <v>23</v>
      </c>
      <c r="F158" s="95">
        <v>15000000</v>
      </c>
      <c r="G158" s="117">
        <v>3745</v>
      </c>
      <c r="H158" s="97" t="s">
        <v>123</v>
      </c>
      <c r="I158" s="99">
        <f t="shared" si="20"/>
        <v>15000000</v>
      </c>
      <c r="J158" s="99">
        <v>270625568</v>
      </c>
      <c r="K158" s="136">
        <f t="shared" si="21"/>
        <v>5.5427135399120898E-2</v>
      </c>
      <c r="L158" s="101">
        <v>5000000</v>
      </c>
      <c r="M158" s="95">
        <f>L158/H158</f>
        <v>5000000</v>
      </c>
      <c r="N158" s="136">
        <f>M158/J158</f>
        <v>1.8475711799706966E-2</v>
      </c>
      <c r="P158" s="92" t="s">
        <v>25</v>
      </c>
      <c r="Q158" s="103" t="s">
        <v>29</v>
      </c>
      <c r="R158" s="104"/>
      <c r="S158" s="104"/>
    </row>
    <row r="159" spans="1:19" s="93" customFormat="1" ht="15" customHeight="1">
      <c r="A159" s="124">
        <v>10</v>
      </c>
      <c r="B159" s="124" t="s">
        <v>136</v>
      </c>
      <c r="C159" s="124" t="s">
        <v>52</v>
      </c>
      <c r="D159" s="131" t="s">
        <v>33</v>
      </c>
      <c r="E159" s="124"/>
      <c r="F159" s="126"/>
      <c r="G159" s="117">
        <v>5997</v>
      </c>
      <c r="H159" s="126">
        <v>1</v>
      </c>
      <c r="I159" s="127"/>
      <c r="J159" s="127">
        <v>31949777</v>
      </c>
      <c r="K159" s="124"/>
      <c r="L159" s="129">
        <v>3500000</v>
      </c>
      <c r="M159" s="137" t="s">
        <v>137</v>
      </c>
      <c r="N159" s="128">
        <f>M159/J159</f>
        <v>0.10954693048405315</v>
      </c>
      <c r="O159" s="124"/>
      <c r="P159" s="92" t="s">
        <v>47</v>
      </c>
      <c r="Q159" s="103" t="s">
        <v>26</v>
      </c>
      <c r="R159" s="93" t="s">
        <v>26</v>
      </c>
      <c r="S159" s="103"/>
    </row>
    <row r="160" spans="1:19" s="93" customFormat="1" ht="15" customHeight="1">
      <c r="A160" s="92">
        <v>10</v>
      </c>
      <c r="B160" s="93" t="s">
        <v>136</v>
      </c>
      <c r="C160" s="93" t="s">
        <v>54</v>
      </c>
      <c r="D160" s="93" t="s">
        <v>23</v>
      </c>
      <c r="F160" s="95"/>
      <c r="G160" s="117">
        <v>14014</v>
      </c>
      <c r="H160" s="97" t="s">
        <v>123</v>
      </c>
      <c r="I160" s="98"/>
      <c r="J160" s="99">
        <v>127575529</v>
      </c>
      <c r="K160" s="100"/>
      <c r="L160" s="99">
        <v>35000000</v>
      </c>
      <c r="M160" s="95">
        <f>L160/H160</f>
        <v>35000000</v>
      </c>
      <c r="N160" s="100">
        <f>M160/J160</f>
        <v>0.27434728489348453</v>
      </c>
      <c r="P160" s="92" t="s">
        <v>47</v>
      </c>
      <c r="Q160" s="103" t="s">
        <v>26</v>
      </c>
    </row>
    <row r="161" spans="1:19" s="165" customFormat="1" ht="15" customHeight="1">
      <c r="A161" s="154">
        <v>10</v>
      </c>
      <c r="B161" s="165" t="s">
        <v>136</v>
      </c>
      <c r="C161" s="165" t="s">
        <v>138</v>
      </c>
      <c r="D161" s="165" t="s">
        <v>43</v>
      </c>
      <c r="F161" s="156">
        <v>20000000</v>
      </c>
      <c r="G161" s="177">
        <v>2442</v>
      </c>
      <c r="H161" s="158" t="s">
        <v>123</v>
      </c>
      <c r="I161" s="159">
        <f>F161/H161</f>
        <v>20000000</v>
      </c>
      <c r="J161" s="181">
        <v>216565318</v>
      </c>
      <c r="K161" s="160">
        <f>I161/J161</f>
        <v>9.2350890644456743E-2</v>
      </c>
      <c r="L161" s="193"/>
      <c r="M161" s="156"/>
      <c r="N161" s="160"/>
      <c r="P161" s="154" t="s">
        <v>139</v>
      </c>
      <c r="Q161" s="164" t="s">
        <v>26</v>
      </c>
      <c r="R161" s="164" t="s">
        <v>26</v>
      </c>
    </row>
    <row r="162" spans="1:19" s="11" customFormat="1" ht="15" customHeight="1">
      <c r="A162" s="27">
        <v>11</v>
      </c>
      <c r="B162" s="27" t="s">
        <v>140</v>
      </c>
      <c r="C162" s="27" t="s">
        <v>44</v>
      </c>
      <c r="D162" s="27" t="s">
        <v>28</v>
      </c>
      <c r="E162" s="27"/>
      <c r="F162" s="53">
        <v>225000000</v>
      </c>
      <c r="G162" s="1">
        <v>43095</v>
      </c>
      <c r="H162" s="50" t="s">
        <v>24</v>
      </c>
      <c r="I162" s="30">
        <f>F162/H162</f>
        <v>112500000</v>
      </c>
      <c r="J162" s="30">
        <v>447512041</v>
      </c>
      <c r="K162" s="8">
        <f>I162/J162</f>
        <v>0.25138988383108107</v>
      </c>
      <c r="L162" s="28">
        <v>180000000</v>
      </c>
      <c r="M162" s="9">
        <f>L162/H162</f>
        <v>90000000</v>
      </c>
      <c r="N162" s="8">
        <f>M162/J162</f>
        <v>0.20111190706486487</v>
      </c>
      <c r="O162" s="27"/>
      <c r="P162" s="3" t="s">
        <v>25</v>
      </c>
      <c r="Q162" s="13" t="s">
        <v>26</v>
      </c>
      <c r="R162" s="49" t="s">
        <v>26</v>
      </c>
      <c r="S162" s="13"/>
    </row>
    <row r="163" spans="1:19" s="11" customFormat="1" ht="15" customHeight="1">
      <c r="A163" s="27">
        <v>11</v>
      </c>
      <c r="B163" s="27" t="s">
        <v>140</v>
      </c>
      <c r="C163" s="27" t="s">
        <v>54</v>
      </c>
      <c r="D163" s="27" t="s">
        <v>23</v>
      </c>
      <c r="E163" s="27"/>
      <c r="F163" s="53"/>
      <c r="G163" s="1">
        <v>14014</v>
      </c>
      <c r="H163" s="50" t="s">
        <v>24</v>
      </c>
      <c r="I163" s="30"/>
      <c r="J163" s="24">
        <v>127575529</v>
      </c>
      <c r="K163" s="8"/>
      <c r="L163" s="28">
        <v>35000000</v>
      </c>
      <c r="M163" s="9">
        <f>L163/H163</f>
        <v>17500000</v>
      </c>
      <c r="N163" s="8">
        <f>M163/J163</f>
        <v>0.13717364244674227</v>
      </c>
      <c r="O163" s="75">
        <v>44204</v>
      </c>
      <c r="P163" s="3" t="s">
        <v>47</v>
      </c>
      <c r="Q163" s="49" t="s">
        <v>26</v>
      </c>
      <c r="R163" s="12"/>
      <c r="S163" s="12"/>
    </row>
    <row r="164" spans="1:19" s="11" customFormat="1" ht="15" customHeight="1">
      <c r="A164" s="27">
        <v>11</v>
      </c>
      <c r="B164" s="27" t="s">
        <v>140</v>
      </c>
      <c r="C164" s="27" t="s">
        <v>116</v>
      </c>
      <c r="D164" s="27" t="s">
        <v>28</v>
      </c>
      <c r="E164" s="27"/>
      <c r="F164" s="53"/>
      <c r="G164" s="1">
        <v>10542</v>
      </c>
      <c r="H164" s="50" t="s">
        <v>24</v>
      </c>
      <c r="I164" s="30"/>
      <c r="J164" s="30">
        <v>34268528</v>
      </c>
      <c r="K164" s="8"/>
      <c r="L164" s="28"/>
      <c r="M164" s="9"/>
      <c r="N164" s="8"/>
      <c r="O164" s="27"/>
      <c r="P164" s="11" t="s">
        <v>56</v>
      </c>
      <c r="Q164" s="12" t="s">
        <v>26</v>
      </c>
      <c r="R164" s="12"/>
      <c r="S164" s="12"/>
    </row>
    <row r="165" spans="1:19" s="11" customFormat="1" ht="15" customHeight="1">
      <c r="A165" s="27">
        <v>11</v>
      </c>
      <c r="B165" s="27" t="s">
        <v>140</v>
      </c>
      <c r="C165" s="27" t="s">
        <v>79</v>
      </c>
      <c r="D165" s="27" t="s">
        <v>28</v>
      </c>
      <c r="E165" s="27"/>
      <c r="F165" s="53"/>
      <c r="G165" s="1">
        <v>26015</v>
      </c>
      <c r="H165" s="50" t="s">
        <v>24</v>
      </c>
      <c r="I165" s="30"/>
      <c r="J165" s="30">
        <v>83132799</v>
      </c>
      <c r="K165" s="8"/>
      <c r="L165" s="28">
        <v>20000000</v>
      </c>
      <c r="M165" s="9">
        <f>L165/H165</f>
        <v>10000000</v>
      </c>
      <c r="N165" s="8">
        <f>M165/J165</f>
        <v>0.12028946601449086</v>
      </c>
      <c r="O165" s="27"/>
      <c r="P165" s="11" t="s">
        <v>47</v>
      </c>
      <c r="Q165" s="12" t="s">
        <v>29</v>
      </c>
      <c r="R165" s="12" t="s">
        <v>29</v>
      </c>
      <c r="S165" s="12"/>
    </row>
    <row r="166" spans="1:19" s="93" customFormat="1" ht="15" customHeight="1">
      <c r="A166" s="92">
        <v>12</v>
      </c>
      <c r="B166" s="92" t="s">
        <v>141</v>
      </c>
      <c r="C166" s="92" t="s">
        <v>48</v>
      </c>
      <c r="D166" s="92" t="s">
        <v>28</v>
      </c>
      <c r="E166" s="94">
        <v>275000000</v>
      </c>
      <c r="F166" s="95">
        <v>4000000</v>
      </c>
      <c r="G166" s="117">
        <v>71814</v>
      </c>
      <c r="H166" s="97" t="s">
        <v>123</v>
      </c>
      <c r="I166" s="98">
        <f>F166/H166</f>
        <v>4000000</v>
      </c>
      <c r="J166" s="98">
        <v>9053300</v>
      </c>
      <c r="K166" s="100">
        <f>I166/J166</f>
        <v>0.44182784178144985</v>
      </c>
      <c r="L166" s="101"/>
      <c r="M166" s="95"/>
      <c r="N166" s="138"/>
      <c r="O166" s="92"/>
      <c r="P166" s="92" t="s">
        <v>25</v>
      </c>
      <c r="Q166" s="104" t="s">
        <v>26</v>
      </c>
      <c r="R166" s="103" t="s">
        <v>26</v>
      </c>
      <c r="S166" s="104"/>
    </row>
    <row r="167" spans="1:19" s="93" customFormat="1" ht="15" customHeight="1">
      <c r="A167" s="92">
        <v>12</v>
      </c>
      <c r="B167" s="92" t="s">
        <v>141</v>
      </c>
      <c r="C167" s="92" t="s">
        <v>142</v>
      </c>
      <c r="D167" s="92" t="s">
        <v>28</v>
      </c>
      <c r="E167" s="92"/>
      <c r="F167" s="95"/>
      <c r="G167" s="117">
        <v>10152</v>
      </c>
      <c r="H167" s="97" t="s">
        <v>123</v>
      </c>
      <c r="I167" s="98"/>
      <c r="J167" s="98">
        <v>5703569</v>
      </c>
      <c r="K167" s="100"/>
      <c r="L167" s="101"/>
      <c r="M167" s="95"/>
      <c r="N167" s="138"/>
      <c r="O167" s="92"/>
      <c r="P167" s="92" t="s">
        <v>143</v>
      </c>
      <c r="Q167" s="103" t="s">
        <v>26</v>
      </c>
      <c r="R167" s="104"/>
      <c r="S167" s="104"/>
    </row>
    <row r="168" spans="1:19" s="11" customFormat="1" ht="15" customHeight="1">
      <c r="A168" s="11">
        <v>13</v>
      </c>
      <c r="B168" s="11" t="s">
        <v>144</v>
      </c>
      <c r="C168" s="11" t="s">
        <v>34</v>
      </c>
      <c r="D168" s="11" t="s">
        <v>28</v>
      </c>
      <c r="F168" s="9">
        <v>76000000</v>
      </c>
      <c r="G168" s="1">
        <v>20292</v>
      </c>
      <c r="H168" s="50" t="s">
        <v>24</v>
      </c>
      <c r="I168" s="30">
        <f>F168/H168</f>
        <v>38000000</v>
      </c>
      <c r="J168" s="24">
        <v>37589262</v>
      </c>
      <c r="K168" s="8">
        <f>I168/J168</f>
        <v>1.0109270035681999</v>
      </c>
      <c r="L168" s="24"/>
      <c r="M168" s="9"/>
      <c r="N168" s="8"/>
      <c r="P168" s="3" t="s">
        <v>25</v>
      </c>
      <c r="Q168" s="49" t="s">
        <v>26</v>
      </c>
      <c r="R168" s="12"/>
      <c r="S168" s="12"/>
    </row>
    <row r="169" spans="1:19" s="93" customFormat="1" ht="15" customHeight="1">
      <c r="A169" s="92">
        <v>14</v>
      </c>
      <c r="B169" s="92" t="s">
        <v>145</v>
      </c>
      <c r="C169" s="119" t="s">
        <v>76</v>
      </c>
      <c r="D169" s="119" t="s">
        <v>23</v>
      </c>
      <c r="E169" s="119"/>
      <c r="F169" s="120"/>
      <c r="G169" s="117">
        <v>42326</v>
      </c>
      <c r="H169" s="121">
        <v>2</v>
      </c>
      <c r="I169" s="122"/>
      <c r="J169" s="99">
        <v>211049527</v>
      </c>
      <c r="K169" s="123"/>
      <c r="L169" s="122"/>
      <c r="M169" s="119"/>
      <c r="N169" s="119"/>
      <c r="O169" s="92"/>
      <c r="P169" s="92" t="s">
        <v>68</v>
      </c>
      <c r="Q169" s="112" t="s">
        <v>29</v>
      </c>
      <c r="S169" s="104"/>
    </row>
    <row r="170" spans="1:19" s="93" customFormat="1" ht="15" customHeight="1">
      <c r="A170" s="92">
        <v>14</v>
      </c>
      <c r="B170" s="92" t="s">
        <v>145</v>
      </c>
      <c r="C170" s="119" t="s">
        <v>40</v>
      </c>
      <c r="D170" s="119" t="s">
        <v>33</v>
      </c>
      <c r="E170" s="119"/>
      <c r="F170" s="120">
        <v>2000000</v>
      </c>
      <c r="G170" s="117">
        <v>13803</v>
      </c>
      <c r="H170" s="121" t="s">
        <v>24</v>
      </c>
      <c r="I170" s="122">
        <f>F170/H170</f>
        <v>1000000</v>
      </c>
      <c r="J170" s="122">
        <v>17373662</v>
      </c>
      <c r="K170" s="123">
        <f>I170/J170</f>
        <v>5.755838924459334E-2</v>
      </c>
      <c r="L170" s="122"/>
      <c r="M170" s="119"/>
      <c r="N170" s="119"/>
      <c r="O170" s="92"/>
      <c r="P170" s="92" t="s">
        <v>25</v>
      </c>
      <c r="Q170" s="104" t="s">
        <v>26</v>
      </c>
      <c r="R170" s="104"/>
      <c r="S170" s="104"/>
    </row>
    <row r="171" spans="1:19" s="93" customFormat="1" ht="15" customHeight="1">
      <c r="A171" s="92">
        <v>14</v>
      </c>
      <c r="B171" s="92" t="s">
        <v>145</v>
      </c>
      <c r="C171" s="119" t="s">
        <v>70</v>
      </c>
      <c r="D171" s="119" t="s">
        <v>23</v>
      </c>
      <c r="E171" s="119"/>
      <c r="F171" s="139"/>
      <c r="G171" s="117">
        <v>33581</v>
      </c>
      <c r="H171" s="121">
        <v>2</v>
      </c>
      <c r="I171" s="122"/>
      <c r="J171" s="122">
        <v>32510453</v>
      </c>
      <c r="K171" s="123"/>
      <c r="L171" s="122"/>
      <c r="M171" s="119"/>
      <c r="N171" s="119"/>
      <c r="O171" s="92"/>
      <c r="P171" s="92" t="s">
        <v>68</v>
      </c>
      <c r="Q171" s="112" t="s">
        <v>29</v>
      </c>
      <c r="S171" s="112"/>
    </row>
    <row r="172" spans="1:19" s="11" customFormat="1" ht="15" customHeight="1">
      <c r="A172" s="3">
        <v>15</v>
      </c>
      <c r="B172" s="3" t="s">
        <v>146</v>
      </c>
      <c r="C172" s="3" t="s">
        <v>64</v>
      </c>
      <c r="D172" s="3" t="s">
        <v>28</v>
      </c>
      <c r="E172" s="2">
        <v>603010000</v>
      </c>
      <c r="F172" s="9">
        <v>60000000</v>
      </c>
      <c r="G172" s="1">
        <v>54881</v>
      </c>
      <c r="H172" s="50" t="s">
        <v>24</v>
      </c>
      <c r="I172" s="30">
        <f>F172/H172</f>
        <v>30000000</v>
      </c>
      <c r="J172" s="30">
        <v>66834405</v>
      </c>
      <c r="K172" s="8">
        <f>I172/J172</f>
        <v>0.44887060788526506</v>
      </c>
      <c r="L172" s="23">
        <v>130000000</v>
      </c>
      <c r="M172" s="9">
        <f>L172/H172</f>
        <v>65000000</v>
      </c>
      <c r="N172" s="8">
        <f>M172/J172</f>
        <v>0.97255298375140764</v>
      </c>
      <c r="O172" s="3"/>
      <c r="P172" s="3" t="s">
        <v>25</v>
      </c>
      <c r="Q172" s="49" t="s">
        <v>26</v>
      </c>
    </row>
    <row r="173" spans="1:19" s="11" customFormat="1" ht="15" customHeight="1">
      <c r="A173" s="3">
        <v>15</v>
      </c>
      <c r="B173" s="3" t="s">
        <v>146</v>
      </c>
      <c r="C173" s="3" t="s">
        <v>44</v>
      </c>
      <c r="D173" s="3" t="s">
        <v>28</v>
      </c>
      <c r="E173" s="1"/>
      <c r="F173" s="9"/>
      <c r="G173" s="1">
        <v>43095</v>
      </c>
      <c r="H173" s="50" t="s">
        <v>24</v>
      </c>
      <c r="I173" s="30"/>
      <c r="J173" s="30">
        <v>447512041</v>
      </c>
      <c r="K173" s="8"/>
      <c r="L173" s="23">
        <v>60000000</v>
      </c>
      <c r="M173" s="9">
        <f>L173/H173</f>
        <v>30000000</v>
      </c>
      <c r="N173" s="8">
        <f>M173/J173</f>
        <v>6.7037302354954961E-2</v>
      </c>
      <c r="O173" s="3"/>
      <c r="P173" s="3" t="s">
        <v>47</v>
      </c>
      <c r="Q173" s="54" t="s">
        <v>26</v>
      </c>
    </row>
    <row r="174" spans="1:19" s="93" customFormat="1" ht="15" customHeight="1">
      <c r="A174" s="92">
        <v>16</v>
      </c>
      <c r="B174" s="92" t="s">
        <v>147</v>
      </c>
      <c r="C174" s="92" t="s">
        <v>38</v>
      </c>
      <c r="D174" s="92" t="s">
        <v>39</v>
      </c>
      <c r="E174" s="94"/>
      <c r="F174" s="95">
        <v>200000000</v>
      </c>
      <c r="G174" s="92"/>
      <c r="H174" s="97"/>
      <c r="I174" s="98"/>
      <c r="J174" s="98"/>
      <c r="K174" s="98"/>
      <c r="L174" s="101">
        <v>900000000</v>
      </c>
      <c r="M174" s="95"/>
      <c r="N174" s="100"/>
      <c r="O174" s="92"/>
      <c r="P174" s="92" t="s">
        <v>25</v>
      </c>
      <c r="Q174" s="104" t="s">
        <v>26</v>
      </c>
      <c r="R174" s="104" t="s">
        <v>26</v>
      </c>
      <c r="S174" s="104" t="s">
        <v>26</v>
      </c>
    </row>
    <row r="175" spans="1:19" s="11" customFormat="1" ht="15" customHeight="1">
      <c r="A175" s="3">
        <v>17</v>
      </c>
      <c r="B175" s="3" t="s">
        <v>148</v>
      </c>
      <c r="C175" s="3" t="s">
        <v>76</v>
      </c>
      <c r="D175" s="3" t="s">
        <v>23</v>
      </c>
      <c r="E175" s="3"/>
      <c r="F175" s="9">
        <v>12000000</v>
      </c>
      <c r="G175" s="140">
        <v>42326</v>
      </c>
      <c r="H175" s="50" t="s">
        <v>24</v>
      </c>
      <c r="I175" s="30">
        <f>F175/H175</f>
        <v>6000000</v>
      </c>
      <c r="J175" s="30">
        <v>211049527</v>
      </c>
      <c r="K175" s="63">
        <f>I175/J175</f>
        <v>2.8429345875766877E-2</v>
      </c>
      <c r="L175" s="23"/>
      <c r="M175" s="9"/>
      <c r="N175" s="10"/>
      <c r="O175" s="3"/>
      <c r="P175" s="3" t="s">
        <v>25</v>
      </c>
      <c r="Q175" s="12" t="s">
        <v>26</v>
      </c>
      <c r="R175" s="38" t="s">
        <v>26</v>
      </c>
    </row>
    <row r="176" spans="1:19" s="90" customFormat="1" ht="15" customHeight="1">
      <c r="A176" s="141">
        <v>17</v>
      </c>
      <c r="B176" s="141" t="s">
        <v>148</v>
      </c>
      <c r="C176" s="141" t="s">
        <v>113</v>
      </c>
      <c r="D176" s="141" t="s">
        <v>43</v>
      </c>
      <c r="E176" s="141"/>
      <c r="F176" s="143">
        <v>5500000</v>
      </c>
      <c r="G176" s="194">
        <v>7754</v>
      </c>
      <c r="H176" s="145" t="s">
        <v>24</v>
      </c>
      <c r="I176" s="146">
        <f>F176/H176</f>
        <v>2750000</v>
      </c>
      <c r="J176" s="146">
        <v>1366417754</v>
      </c>
      <c r="K176" s="195">
        <f>I176/J176</f>
        <v>2.0125616722629323E-3</v>
      </c>
      <c r="L176" s="149">
        <v>4500000</v>
      </c>
      <c r="M176" s="143">
        <f>L176/H176</f>
        <v>2250000</v>
      </c>
      <c r="N176" s="196">
        <f>M176/J176</f>
        <v>1.6466413682151265E-3</v>
      </c>
      <c r="O176" s="141"/>
      <c r="P176" s="141" t="s">
        <v>149</v>
      </c>
      <c r="Q176" s="151" t="s">
        <v>26</v>
      </c>
      <c r="R176" s="151"/>
    </row>
    <row r="177" spans="2:30" ht="15">
      <c r="D177" s="11"/>
      <c r="E177" s="4"/>
      <c r="G177" s="1"/>
      <c r="I177" s="30"/>
      <c r="K177" s="8"/>
      <c r="N177" s="16"/>
    </row>
    <row r="178" spans="2:30" ht="15">
      <c r="D178" s="14"/>
      <c r="E178" s="17"/>
      <c r="F178" s="34"/>
      <c r="G178" s="3"/>
      <c r="I178" s="30"/>
      <c r="K178" s="8"/>
      <c r="N178" s="18"/>
    </row>
    <row r="179" spans="2:30" ht="15">
      <c r="B179" s="14" t="s">
        <v>150</v>
      </c>
      <c r="C179" s="4">
        <f>SUM(F5:F176)</f>
        <v>7684470075</v>
      </c>
      <c r="E179" s="18"/>
      <c r="G179" s="3"/>
      <c r="I179" s="30"/>
      <c r="J179" s="30"/>
      <c r="K179" s="8"/>
    </row>
    <row r="180" spans="2:30" ht="15">
      <c r="B180" s="14" t="s">
        <v>151</v>
      </c>
      <c r="C180" s="4">
        <f>SUM(L5:L176)</f>
        <v>5050940000</v>
      </c>
      <c r="I180" s="30"/>
      <c r="K180" s="8"/>
    </row>
    <row r="181" spans="2:30" ht="15">
      <c r="B181" s="14" t="s">
        <v>152</v>
      </c>
      <c r="C181" s="4">
        <f>SUM(C179:C180)</f>
        <v>12735410075</v>
      </c>
      <c r="I181" s="30"/>
      <c r="K181" s="8"/>
    </row>
    <row r="182" spans="2:30" ht="15">
      <c r="D182" s="14"/>
      <c r="I182" s="30"/>
      <c r="K182" s="8"/>
    </row>
    <row r="183" spans="2:30" s="39" customFormat="1" ht="15">
      <c r="F183" s="69"/>
      <c r="G183" s="70"/>
      <c r="H183" s="71"/>
      <c r="I183" s="72"/>
      <c r="J183" s="72"/>
      <c r="K183" s="57"/>
      <c r="L183" s="72"/>
      <c r="M183" s="69"/>
      <c r="N183" s="73"/>
      <c r="T183" s="26"/>
      <c r="U183" s="26"/>
      <c r="V183" s="26"/>
      <c r="W183" s="26"/>
      <c r="X183" s="26"/>
      <c r="Y183" s="26"/>
      <c r="Z183" s="26"/>
      <c r="AA183" s="26"/>
      <c r="AB183" s="26"/>
      <c r="AC183" s="26"/>
      <c r="AD183" s="26"/>
    </row>
    <row r="184" spans="2:30" ht="15">
      <c r="B184" s="89" t="s">
        <v>153</v>
      </c>
      <c r="D184" s="14"/>
      <c r="K184" s="8"/>
    </row>
    <row r="185" spans="2:30" ht="15">
      <c r="B185" s="77" t="s">
        <v>154</v>
      </c>
      <c r="D185" s="14"/>
    </row>
    <row r="186" spans="2:30" ht="15">
      <c r="B186" s="77" t="s">
        <v>155</v>
      </c>
      <c r="D186" s="14"/>
    </row>
    <row r="187" spans="2:30" ht="15">
      <c r="B187" s="77" t="s">
        <v>156</v>
      </c>
      <c r="D187" s="14"/>
      <c r="E187" s="4"/>
    </row>
    <row r="188" spans="2:30" ht="15">
      <c r="B188" s="77" t="s">
        <v>157</v>
      </c>
      <c r="D188" s="14"/>
      <c r="E188" s="4"/>
      <c r="G188" s="6"/>
    </row>
    <row r="189" spans="2:30" ht="15">
      <c r="B189" s="77" t="s">
        <v>158</v>
      </c>
      <c r="D189" s="14"/>
    </row>
    <row r="190" spans="2:30" ht="15">
      <c r="B190" s="90" t="s">
        <v>159</v>
      </c>
      <c r="D190" s="14"/>
    </row>
    <row r="191" spans="2:30" ht="15">
      <c r="B191" s="14" t="s">
        <v>160</v>
      </c>
      <c r="D191" s="14"/>
    </row>
    <row r="192" spans="2:30" ht="15">
      <c r="D192" s="14"/>
    </row>
    <row r="193" spans="4:7" ht="15">
      <c r="D193" s="14"/>
    </row>
    <row r="194" spans="4:7" ht="15">
      <c r="D194" s="14"/>
    </row>
    <row r="195" spans="4:7" ht="15">
      <c r="D195" s="14"/>
    </row>
    <row r="196" spans="4:7" ht="15">
      <c r="D196" s="14"/>
    </row>
    <row r="197" spans="4:7" ht="15">
      <c r="D197" s="14"/>
    </row>
    <row r="198" spans="4:7" ht="15">
      <c r="D198" s="14"/>
    </row>
    <row r="199" spans="4:7" ht="15">
      <c r="D199" s="14"/>
    </row>
    <row r="200" spans="4:7" ht="15">
      <c r="D200" s="14"/>
      <c r="E200" s="4"/>
    </row>
    <row r="201" spans="4:7" ht="15">
      <c r="D201" s="14"/>
    </row>
    <row r="202" spans="4:7" ht="15">
      <c r="D202" s="14"/>
      <c r="E202" s="4"/>
    </row>
    <row r="203" spans="4:7" ht="15">
      <c r="D203" s="14"/>
      <c r="E203" s="4"/>
    </row>
    <row r="204" spans="4:7" ht="15">
      <c r="D204" s="14"/>
      <c r="E204" s="4"/>
    </row>
    <row r="205" spans="4:7" ht="15">
      <c r="D205" s="14"/>
      <c r="G205" s="21"/>
    </row>
    <row r="206" spans="4:7" ht="15">
      <c r="D206" s="14"/>
    </row>
    <row r="207" spans="4:7" ht="15">
      <c r="D207" s="14"/>
    </row>
    <row r="208" spans="4:7" ht="15">
      <c r="D208" s="14"/>
    </row>
  </sheetData>
  <autoFilter ref="A4:AD219" xr:uid="{AB55C166-12A4-454E-B4BD-58B7C0123980}"/>
  <sortState xmlns:xlrd2="http://schemas.microsoft.com/office/spreadsheetml/2017/richdata2" ref="A5:S176">
    <sortCondition ref="C5:C176"/>
  </sortState>
  <hyperlinks>
    <hyperlink ref="O50" r:id="rId1" display="12/21/2020" xr:uid="{1E75C1C6-4557-4FD8-8448-1472CC463AAF}"/>
    <hyperlink ref="O55" r:id="rId2" display="12/19/2020" xr:uid="{D01D4324-1373-4010-8ED3-FE8A0040E7DD}"/>
    <hyperlink ref="O83" r:id="rId3" display="12/23/2020" xr:uid="{5AFED830-9099-444F-8E01-F9E9E4AD6065}"/>
    <hyperlink ref="Q142" r:id="rId4" xr:uid="{F36D056C-0EC4-4A6B-9215-27EF02390A2E}"/>
    <hyperlink ref="Q125" r:id="rId5" display="https://twitter.com/minsaludcol/status/1344425875442458624?s=21" xr:uid="{BA9CC14A-D548-48FD-B9B3-4811539AD282}"/>
    <hyperlink ref="Q154" r:id="rId6" display="https://rpp.pe/alerta/gobierno-anuncia-adquisicion-de-entre-14-a-15-millones-de-dosis-de-vacuna-del-laboratorio-astrazeneca-noticia-1313654?ref=rpp" xr:uid="{74B0EA59-0FFF-4339-8130-EDD0B0431BAF}"/>
    <hyperlink ref="R130" r:id="rId7" display="http://www.koreaherald.com/view.php?ud=20201224000724" xr:uid="{469351FE-44CF-4E26-9D60-72940BC82B24}"/>
    <hyperlink ref="Q90" r:id="rId8" xr:uid="{EECBCD1D-9BAB-4232-A1C0-2DFF8B78DA52}"/>
    <hyperlink ref="Q71" r:id="rId9" xr:uid="{045A79CF-2B2F-4FE5-989B-5663729584B5}"/>
    <hyperlink ref="Q57" r:id="rId10" display="https://www.reuters.com/article/us-health-coronavirus-kazakhstan-pfizer-idUSKBN2920TG" xr:uid="{05179898-A6DE-481E-B569-F12737C24E42}"/>
    <hyperlink ref="Q67" r:id="rId11" display="https://english.alarabiya.net/en/coronavirus/2020/12/29/Coronavirus-Saudi-Arabia-to-receive-3-million-Pfizer-COVID-19-vaccine-doses-by-May-2021" xr:uid="{38375371-EAD3-4C0E-9B00-D12FCAD0BA60}"/>
    <hyperlink ref="Q51" r:id="rId12" xr:uid="{8C02310A-C3DC-4BC8-8AB9-D755FF571238}"/>
    <hyperlink ref="R28" r:id="rId13" xr:uid="{864EB647-F0A2-4DA3-9A30-77661008A70C}"/>
    <hyperlink ref="Q147" r:id="rId14" display="https://www.reuters.com/article/idUSL1N2JA0MJ" xr:uid="{14D41A44-E89C-474B-91E4-45B8AC77446A}"/>
    <hyperlink ref="Q70" r:id="rId15" display="https://www.taiwannews.com.tw/en/news/4028446" xr:uid="{9FB9F64D-70B0-4AE7-B416-579661B2D638}"/>
    <hyperlink ref="Q108" r:id="rId16" display="https://sputnikvaccine.com/newsroom/pressreleases/rdif-to-supply-2-6-million-doses-of-russian-sputnik-v-coronavirus-vaccine-to-bolivia/" xr:uid="{B17D58D5-292C-4A45-BE73-6D6CC05027E9}"/>
    <hyperlink ref="Q117" r:id="rId17" display="https://www.rferl.org/a/serbia-starts-covid-vaccinations-russian-sputnik/31036822.html" xr:uid="{8DE25D93-CB25-4D9F-AA90-AF82008316CA}"/>
    <hyperlink ref="Q63" r:id="rId18" display="https://turkishpress.com/north-macedonia-to-get-pfizer-virus-vaccine-in-february/" xr:uid="{67446416-3DA9-4C43-8752-AB05F41FF895}"/>
    <hyperlink ref="Q106" r:id="rId19" display="https://www.nasdaq.com/articles/russia-to-supply-algeria-with-sputnik-v-vaccine-rdif-2020-12-31" xr:uid="{7E4D728E-5E73-4CF2-9FC8-687303F80ECD}"/>
    <hyperlink ref="Q33" r:id="rId20" display="https://www.reuters.com/article/health-coronavirus-astrazeneca/britain-and-other-nations-press-on-with-astrazeneca-vaccine-amid-trial-questions-idUSKBN28710J" xr:uid="{A21DC652-ECF1-4FE9-91BC-E6BA8F728A77}"/>
    <hyperlink ref="Q5" r:id="rId21" display="https://news.yahoo.com/argentina-agrees-deal-22-million-193135340.html" xr:uid="{915ABE2B-472C-44BB-8936-0FFF10A8CB37}"/>
    <hyperlink ref="Q6" r:id="rId22" xr:uid="{ABF40171-9332-463B-A95E-479CDC966DDB}"/>
    <hyperlink ref="Q7" r:id="rId23" display="https://www.reuters.com/article/us-health-coronavirus-bangladesh-india/bangladesh-signs-deal-with-india-for-30-million-doses-of-covid-19-vaccine-idUSKBN27L1CD" xr:uid="{CEDD642C-98DE-4007-B0B8-C22E072C1343}"/>
    <hyperlink ref="Q9" r:id="rId24" display="https://ipolitics.ca/2020/09/25/canada-signs-deal-with-astrazeneca-for-20m-doses-of-vaccine-candidate/" xr:uid="{41678E60-10E9-4434-B0ED-A7ABE08D3BD1}"/>
    <hyperlink ref="Q10" r:id="rId25" display="https://www.reuters.com/article/us-health-coronavirus-chile-astrazeneca-idUSKBN2931QF" xr:uid="{3BAFC1E9-C052-4F79-B960-47DDA6427D27}"/>
    <hyperlink ref="Q11" r:id="rId26" display="https://finance.yahoo.com/news/colombia-reaches-deals-pfizer-astrazeneca-003240264.html" xr:uid="{FBC7AF7B-2524-495C-9E18-178E47EAED10}"/>
    <hyperlink ref="Q12"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Q13" r:id="rId28" display="https://www.who.int/news/item/18-12-2020-covax-announces-additional-deals-to-access-promising-covid-19-vaccine-candidates-plans-global-rollout-starting-q1-2021" xr:uid="{9950BF21-EE89-44C5-B4F0-CFF48BAA1F87}"/>
    <hyperlink ref="Q17" r:id="rId29" display="https://www.astrazeneca.com/media-centre/press-releases/2020/astrazeneca-concludes-agreement-with-the-european-commission-for-the-supply-of-up-to-400-million-doses-of-azd1222-covid-19-vaccine.html" xr:uid="{F76BA8C5-1B9B-47FB-A884-C5C58204851E}"/>
    <hyperlink ref="Q18" r:id="rId30" display="https://www.indiatoday.in/world/story/astrazeneca-serum-institute-of-india-sii-supply-1-billion-doses-of-oxford-coronavirus-vaccine-covax-uk-pm-boris-johnson-unga-1725803-2020-09-27" xr:uid="{EEBE65F0-084A-45AA-9F51-9D321AEE1541}"/>
    <hyperlink ref="Q19" r:id="rId31" xr:uid="{3DD42EE7-7792-408B-92B5-5A8AECED14AD}"/>
    <hyperlink ref="Q20" r:id="rId32" xr:uid="{634F2C0C-D101-4E72-8922-DC038BBD026D}"/>
    <hyperlink ref="Q21" r:id="rId33" xr:uid="{53ECBF7B-DC77-4A01-B280-DA6B8048548B}"/>
    <hyperlink ref="Q23" r:id="rId34" xr:uid="{8B60465F-EA13-48A7-B285-900420F85E32}"/>
    <hyperlink ref="Q24" r:id="rId35" xr:uid="{6EEE2525-F687-478C-9161-064844D4AA16}"/>
    <hyperlink ref="Q25" r:id="rId36" xr:uid="{810B0AD7-1FAC-4244-B70F-263E837493B5}"/>
    <hyperlink ref="Q26" r:id="rId37" xr:uid="{98AE49EA-37CE-4A55-8CEA-28EC1317B701}"/>
    <hyperlink ref="Q27" r:id="rId38" xr:uid="{25503A75-796B-4E21-96BE-0BB9233FBEB8}"/>
    <hyperlink ref="Q22" r:id="rId39" display="https://themazatlanpost.com/2020/08/16/carlos-slim-gave-the-order-to-produce-vaccines-in-mexico/" xr:uid="{2FA14DCE-88AA-487B-B0F2-7E29D3AEAC0D}"/>
    <hyperlink ref="Q28" r:id="rId40" display="https://apnews.com/article/thailand-coronavirus-pandemic-prayuth-chan-ocha-7e974f2bca97cd58304e99a5a2c34c07" xr:uid="{4D433ED3-92ED-4791-A51E-577A704E110B}"/>
    <hyperlink ref="R30" r:id="rId41" xr:uid="{13BB2C25-C2B1-4E9F-8CEA-331E2B8B649C}"/>
    <hyperlink ref="Q32" r:id="rId42" xr:uid="{4849DE78-193E-4071-B706-6F3BAA2346CB}"/>
    <hyperlink ref="Q34" r:id="rId43"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Q30" r:id="rId44" xr:uid="{925AD5F6-03C8-4553-8B4E-79629E4FB23A}"/>
    <hyperlink ref="R34" r:id="rId45" xr:uid="{FA980768-7AE2-4ACE-9D9D-9F18175E4E9F}"/>
    <hyperlink ref="Q31" r:id="rId46" display="https://news.yahoo.com/taiwan-20-million-doses-covid-064450586.html" xr:uid="{0F8ADA29-5203-4C0C-9A95-03275535A385}"/>
    <hyperlink ref="Q41" r:id="rId47" xr:uid="{9FBE3E27-A457-439C-82C9-9E8DB2D24B17}"/>
    <hyperlink ref="Q42" r:id="rId48" xr:uid="{45D3158A-4D13-42CD-8E15-6BAC822C0B58}"/>
    <hyperlink ref="Q43" r:id="rId49" xr:uid="{0AA00810-FB37-4AB8-BE60-70895F65128F}"/>
    <hyperlink ref="Q45" r:id="rId50" xr:uid="{E11F11E9-0017-46FB-AEB8-6AEEEC826C31}"/>
    <hyperlink ref="Q46" r:id="rId51" xr:uid="{B60BDFBF-D45E-4F78-AF59-E343D16B0652}"/>
    <hyperlink ref="Q47" r:id="rId52" xr:uid="{AFC0DC60-D82D-4B5E-BE1F-61AEDA81C331}"/>
    <hyperlink ref="Q48" r:id="rId53" xr:uid="{67009869-0437-4E2F-A82F-597D7584F4EA}"/>
    <hyperlink ref="Q49" r:id="rId54" location=":~:text=The%20government%20of%20President%20Lenin%20Moreno%20has%20also,from%20COVAXX%2C%20a%20unit%20of%20United%20Biomedical%20Inc." xr:uid="{0D3F76B7-E80E-4239-BDBD-77C94B6DDB48}"/>
    <hyperlink ref="Q50" r:id="rId55" xr:uid="{5AB7B0F1-0938-417B-89EF-E48CCD348D87}"/>
    <hyperlink ref="Q54" r:id="rId56" xr:uid="{017B01AE-E68D-4C06-85E1-ABFD2E9D54B7}"/>
    <hyperlink ref="Q55" r:id="rId57" xr:uid="{AC746F23-963C-44C7-A71A-AB2A588A1D3D}"/>
    <hyperlink ref="Q56" r:id="rId58" display="https://www.pfizer.com/news/press-release/press-release-detail/pfizer-and-biontech-supply-japan-120-million-doses-their" xr:uid="{302DA6FF-70FA-42FC-A12D-4434007FD127}"/>
    <hyperlink ref="Q58" r:id="rId59" xr:uid="{CE3FCF9C-975E-4728-9C50-FBDA0A6FDCE3}"/>
    <hyperlink ref="Q59" r:id="rId60" xr:uid="{205F6DE5-97A7-47F8-BEC3-FFF309E30D69}"/>
    <hyperlink ref="Q60" r:id="rId61" xr:uid="{124C39E3-9913-481B-AE4D-D0DE71277F9C}"/>
    <hyperlink ref="Q61" r:id="rId62" xr:uid="{C2B78CF0-FB77-4B0D-BC8C-F24DF6F207F5}"/>
    <hyperlink ref="Q62" r:id="rId63" xr:uid="{8EE32C72-7539-40F7-9C17-1AB58486B5F3}"/>
    <hyperlink ref="Q64" r:id="rId64" display="https://www.reuters.com/article/health-coronavirus-panama/panama-says-will-buy-3-million-pfizer-biontech-covid-19-vaccine-doses-idUSKBN2852KZ" xr:uid="{CEA6A2EC-B858-4524-984F-476FA539D862}"/>
    <hyperlink ref="Q44" r:id="rId65" display="https://globalnews.ca/news/7251593/canada-pfizer-coronavirus-vaccine/" xr:uid="{31AD3652-8647-4FB5-B742-C90152FE2D80}"/>
    <hyperlink ref="Q65" r:id="rId66" xr:uid="{0A479458-049D-4EDA-AAC6-272B4B39894D}"/>
    <hyperlink ref="Q66" r:id="rId67" xr:uid="{621B16D5-7AE2-4148-8F37-6F413135F57C}"/>
    <hyperlink ref="Q68" r:id="rId68" xr:uid="{7887316B-64BE-4F48-BA0F-D47E0869C30D}"/>
    <hyperlink ref="Q69" r:id="rId69" xr:uid="{7FF89F8F-D1AE-4258-8F15-788A02E5B425}"/>
    <hyperlink ref="Q72" r:id="rId70" xr:uid="{4CCFC0BF-4BD5-4F34-A4F8-27DC5A576CE0}"/>
    <hyperlink ref="Q53" r:id="rId71" display="https://www.channelnewsasia.com/news/asia/covid-19-vaccines-indonesia-pfizer-astrazeneca-sinovac-13859424" xr:uid="{622DA7B6-B4A6-4361-9E19-220C60830EE9}"/>
    <hyperlink ref="Q73" r:id="rId72" xr:uid="{2B6F2578-BE41-4E33-966D-19542D88003E}"/>
    <hyperlink ref="R73" r:id="rId73" xr:uid="{8975DE6F-6941-457F-8528-D7E6D26772C4}"/>
    <hyperlink ref="R83" r:id="rId74" xr:uid="{A6F7DA6A-BD0C-4E0B-95DA-33450D0660F2}"/>
    <hyperlink ref="Q84" r:id="rId75" xr:uid="{FABD77A0-11A0-4427-9986-F9BC01DD5BEC}"/>
    <hyperlink ref="R85" r:id="rId76" xr:uid="{857EADAF-C418-4115-A7C0-BCD3A9D731C9}"/>
    <hyperlink ref="Q86" r:id="rId77" xr:uid="{4BB27EC1-B182-4018-90D3-11DDC8DEE45D}"/>
    <hyperlink ref="Q87" r:id="rId78" xr:uid="{B9E77258-1708-4A72-A27C-58D25E138C4A}"/>
    <hyperlink ref="Q88" r:id="rId79" xr:uid="{D2C63354-E691-4BED-9DBB-A4F466E99B1B}"/>
    <hyperlink ref="Q89" r:id="rId80" xr:uid="{419A02A7-1194-49A9-81E1-C76C24CBDCDC}"/>
    <hyperlink ref="Q83" r:id="rId81" display="Canada inks deals with Pfizer, Moderna for coronavirus vaccine candidates - National | Globalnews.ca" xr:uid="{65582B2E-7D77-4D5E-8183-6527CE078293}"/>
    <hyperlink ref="Q85" r:id="rId82" display="https://www.reuters.com/article/us-health-coronavirus-moderna-israel-idUSKBN23O2RA" xr:uid="{61D43708-74E0-445C-A0D2-AF622AE414D4}"/>
    <hyperlink ref="R91" r:id="rId83" xr:uid="{7F745919-6EC6-4FDA-A44B-DB89B234FC9D}"/>
    <hyperlink ref="Q92" r:id="rId84" xr:uid="{FC1713CE-76FF-4B13-9AA7-E0040C474867}"/>
    <hyperlink ref="Q91" r:id="rId85" display="https://www.foxbusiness.com/lifestyle/swiss-sign-moderna-deal-for-4-5m-coronavirus-vaccine-doses" xr:uid="{221BF9C8-1459-4743-BD52-E8232262C447}"/>
    <hyperlink ref="R93" r:id="rId86" xr:uid="{8C093D35-52AB-4F3E-B6A8-378AF4D715D5}"/>
    <hyperlink ref="Q93" r:id="rId87" display="https://www.cnn.com/2020/08/11/health/moderna-vaccine-government-deal/index.html" xr:uid="{46D44C3C-59FC-4C8F-A783-04CBE18C6DA8}"/>
    <hyperlink ref="Q99" r:id="rId88" xr:uid="{694C153E-9A50-4C8E-85A8-FCF4DB47743F}"/>
    <hyperlink ref="Q100" r:id="rId89" xr:uid="{F17B4346-AF72-46CD-BA9E-D0C594010F2F}"/>
    <hyperlink ref="Q101" r:id="rId90" xr:uid="{7A93A105-6DFA-492D-B6EB-23C8E1ADDD40}"/>
    <hyperlink ref="Q103" r:id="rId91" xr:uid="{47D90054-9AB9-4D5A-A9E7-B90EF7E79764}"/>
    <hyperlink ref="R104" r:id="rId92" xr:uid="{9ACB2AF0-3ED2-49C4-909C-19709062A1EE}"/>
    <hyperlink ref="Q104" r:id="rId93" display="https://ir.novavax.com/news-releases/news-release-details/novavax-awarded-department-defense-contract-covid-19-vaccine" xr:uid="{AD21C860-90E1-47FC-A5BD-BBD2441EF25E}"/>
    <hyperlink ref="Q95" r:id="rId94" xr:uid="{A61F0AFE-2834-4694-B6BF-3F953CD9B4F7}"/>
    <hyperlink ref="Q107" r:id="rId95" xr:uid="{972F94B4-78AF-481A-BAB0-AD752EA3CAA9}"/>
    <hyperlink ref="Q109" r:id="rId96" xr:uid="{D244F588-396F-4C40-88BB-91B779B31605}"/>
    <hyperlink ref="Q110" r:id="rId97" xr:uid="{B3BCBEF5-53F2-4D76-9D12-10D225A9C927}"/>
    <hyperlink ref="Q111" r:id="rId98" xr:uid="{95079FA6-630F-407A-A959-88E4F1FE4D8B}"/>
    <hyperlink ref="Q112" r:id="rId99" xr:uid="{27B3D57D-4C8B-4798-A006-25B561AC97C5}"/>
    <hyperlink ref="Q114" r:id="rId100" xr:uid="{536FA18B-D1B7-446A-8B8E-18BD39DF7DBC}"/>
    <hyperlink ref="Q115" r:id="rId101" xr:uid="{E9A39295-CB3C-4787-BE8F-C320AE63E44A}"/>
    <hyperlink ref="Q118" r:id="rId102" xr:uid="{C0D400BD-858A-4A10-B5D6-D2C3863B2932}"/>
    <hyperlink ref="Q119" r:id="rId103" xr:uid="{552D2342-B038-445D-BE44-D1F6222AAFA6}"/>
    <hyperlink ref="Q120" r:id="rId104" xr:uid="{BC887928-E212-4CF5-90B2-E397635DEC8A}"/>
    <hyperlink ref="Q123" r:id="rId105" display="https://www.jnj.com/johnson-johnson-announces-agreement-in-principle-with-government-of-canada-to-supply-its-covid19-vaccine-candidate" xr:uid="{9AFDCAFB-32CD-43FB-9213-411FC906AD28}"/>
    <hyperlink ref="Q124" r:id="rId106" xr:uid="{10E4B436-AE15-4953-AF4D-406AF5048EB0}"/>
    <hyperlink ref="Q126" r:id="rId107" xr:uid="{679EF090-929D-4ECF-8167-D7B3587350C3}"/>
    <hyperlink ref="Q127" r:id="rId108" xr:uid="{39AADF14-0118-4A81-8321-5A76E791B3E5}"/>
    <hyperlink ref="Q128" r:id="rId109" xr:uid="{E0CBC273-AE49-4ABD-8B06-45AEA6417BEF}"/>
    <hyperlink ref="Q129" r:id="rId110" xr:uid="{6D9459F0-41E4-431B-B1CE-DE52B3E25EBB}"/>
    <hyperlink ref="Q130" r:id="rId111" xr:uid="{408A6227-CD97-4822-9E87-CADBFDA060B3}"/>
    <hyperlink ref="Q131" r:id="rId112" xr:uid="{25A90B6E-ACE0-4B6E-8DC6-DF3A2D7F7D39}"/>
    <hyperlink ref="Q132" r:id="rId113" display="https://www.cnbc.com/2020/08/05/jj-reaches-deal-with-us-for-100-million-doses-of-coronavirus-vaccine-at-more-than-1-billion.html" xr:uid="{8074B69D-79AF-4FEB-9FFD-37444511FD56}"/>
    <hyperlink ref="Q134" r:id="rId114" xr:uid="{85F9530E-F975-4CE9-8C9A-2D21E17C5D70}"/>
    <hyperlink ref="Q135" r:id="rId115" xr:uid="{C075D0E7-8317-4865-99DC-FFEEBBCE96AB}"/>
    <hyperlink ref="Q136" r:id="rId116" xr:uid="{E3FA9605-AD65-4740-9668-9DEEF7E6D7BD}"/>
    <hyperlink ref="Q137" r:id="rId117" xr:uid="{777DDA3B-6EFD-4E58-90C7-F720487A1869}"/>
    <hyperlink ref="Q138" r:id="rId118" display="https://www.usatoday.com/story/news/2020/07/31/2-1-billion-sanofi-gsk-deal-100-million-coronavirus-vaccine-doses/5554814002/" xr:uid="{D73429B5-1625-4712-8B01-8FE356DB67CB}"/>
    <hyperlink ref="Q139" r:id="rId119" xr:uid="{507FE4F1-FAE5-4C98-9CC8-A8E3BA62ACF6}"/>
    <hyperlink ref="Q140" r:id="rId120" xr:uid="{236264C1-C214-4BC4-B61B-8AFE6086B0E7}"/>
    <hyperlink ref="Q143" r:id="rId121" xr:uid="{2DAB5B70-36B0-4A48-BB1B-1201BFC3AA92}"/>
    <hyperlink ref="Q144" r:id="rId122" xr:uid="{F282D196-6483-4926-8294-E7FC3819B1FB}"/>
    <hyperlink ref="Q146" r:id="rId123" xr:uid="{948F1417-F9F0-408D-AE6E-35D501CB4865}"/>
    <hyperlink ref="Q145" r:id="rId124" xr:uid="{249ED48F-A1AE-42A8-AB17-AE6A6D8842FC}"/>
    <hyperlink ref="Q151" r:id="rId125" xr:uid="{C980EBF1-4BA7-424B-BF99-4FEBB77E13A2}"/>
    <hyperlink ref="Q153" r:id="rId126" display="https://www.channelnewsasia.com/news/asia/pakistan-to-purchase-china-sinopharm-covid-19-vaccine-doses-13871258" xr:uid="{BD7E2CCB-EC6A-4296-9BD8-809B5B666E86}"/>
    <hyperlink ref="Q152" r:id="rId127" xr:uid="{CE68CCF3-8A1D-4DBB-A88F-458F90C78CA1}"/>
    <hyperlink ref="Q158" r:id="rId128" xr:uid="{3385F684-EEBF-4366-BE1B-34EF1FDBA02D}"/>
    <hyperlink ref="Q160" r:id="rId129" xr:uid="{2848797F-CE65-4368-A123-75A2A7101959}"/>
    <hyperlink ref="Q159" r:id="rId130" xr:uid="{44FBFF99-F844-47D2-B936-9AA3002ECF55}"/>
    <hyperlink ref="Q164" r:id="rId131" display="https://gulfnews.com/world/gulf/saudi/coronavirus-saudi-arabia-signs-vaccine-agreement-with-germanys-curevac-1.1606770302880" xr:uid="{D5E7CC78-FBB1-4522-86E7-DDDB18B52F4A}"/>
    <hyperlink ref="R162" r:id="rId132" xr:uid="{BE82A4C5-CD2D-43DC-B2D5-01F6A01143F5}"/>
    <hyperlink ref="Q163" r:id="rId133" xr:uid="{52E592CF-7AD5-4E84-BE32-784C44DF368D}"/>
    <hyperlink ref="Q162" r:id="rId134" xr:uid="{D56C6B37-6D9F-44B3-8912-2A7D9F038A26}"/>
    <hyperlink ref="R166" r:id="rId135" xr:uid="{007C9C7F-B5EF-4699-912F-0B7356437C12}"/>
    <hyperlink ref="Q167" r:id="rId136" xr:uid="{C3DB83BD-E601-47AD-83C6-9846DD5AE27C}"/>
    <hyperlink ref="Q166" r:id="rId137" display="https://www.pharmaceutical-technology.com/news/arcturus-vaccine-supply-israel/" xr:uid="{660FF78D-4A86-4EDC-9747-FF7DBEAE13AA}"/>
    <hyperlink ref="Q168" r:id="rId138" xr:uid="{896620EA-80D5-4FF1-8CB9-2E445A52935B}"/>
    <hyperlink ref="Q172" r:id="rId139" xr:uid="{06367896-D3BD-4015-B271-421471B44817}"/>
    <hyperlink ref="R174" r:id="rId140" xr:uid="{4AC462C0-FBFC-43E1-8AFD-85AA5DC0E68F}"/>
    <hyperlink ref="S174" r:id="rId141" display="https://www.who.int/news/item/18-12-2020-covax-announces-additional-deals-to-access-promising-covid-19-vaccine-candidates-plans-global-rollout-starting-q1-2021" xr:uid="{B71451F1-66A3-4339-95A5-E7B5AAA3666A}"/>
    <hyperlink ref="Q174" r:id="rId142" xr:uid="{98608023-4B2D-4CE1-A6BE-BD1FFE12A65C}"/>
    <hyperlink ref="R50" r:id="rId143" xr:uid="{5E60BDE6-6678-42E1-AF5F-09977843089F}"/>
    <hyperlink ref="Q35" r:id="rId144" display="https://www.reuters.com/article/us-health-coronavirus-vietnam-vaccine-idUKKBN2990FQ?edition-redirect=uk" xr:uid="{DCE01A78-9DEA-47C1-8CF1-2AB4C464F666}"/>
    <hyperlink ref="Q98" r:id="rId145" display="Novavax Inks Deal With India's Serum Institute To Make Coronavirus Vaccine Available In Low, Middle Income Countries (yahoo.com)" xr:uid="{15F61609-35F9-4F34-96E8-D3823F91C69A}"/>
    <hyperlink ref="Q29" r:id="rId146" display="https://apnews.com/article/africa-south-africa-coronavirus-pandemic-coronavirus-vaccine-22f3d4d4a9364ddd4c07b87f4d5294f8" xr:uid="{5C2326FD-A956-412C-B518-390B0D0521A8}"/>
    <hyperlink ref="S92" r:id="rId147" xr:uid="{5C14A77F-F518-4877-9F44-666AF44C9909}"/>
    <hyperlink ref="R92" r:id="rId148" display="https://www.gov.uk/government/news/uk-government-secures-additional-2-million-doses-of-moderna-covid-19-vaccine" xr:uid="{4505DD9C-86AC-4B1A-BEEA-4BA5E4DB0B93}"/>
    <hyperlink ref="R6" r:id="rId149" xr:uid="{E24D9667-8961-4BC8-9402-7C70726DCB78}"/>
    <hyperlink ref="Q8" r:id="rId150" xr:uid="{E0548BFE-3428-467C-86B5-9BB0C88778CD}"/>
    <hyperlink ref="Q14" r:id="rId151" xr:uid="{D7F4AEAF-8CE0-4AE4-9838-E8EB0576FDE3}"/>
    <hyperlink ref="Q15" r:id="rId152" xr:uid="{3D0E9F27-C092-4EDD-8727-BA60C30ACC84}"/>
    <hyperlink ref="Q16" r:id="rId153" xr:uid="{7043979C-F646-4CEA-BD14-B7C0D05D33C5}"/>
    <hyperlink ref="R43" r:id="rId154" xr:uid="{BCAFFFC2-4802-4FA6-82A9-D55B67C07C6B}"/>
    <hyperlink ref="R44" r:id="rId155" xr:uid="{26086D7E-1E74-4930-B51B-3C57FAD2C026}"/>
    <hyperlink ref="R49" r:id="rId156" xr:uid="{AE214F9E-772D-4351-A491-D8ACA6C9BA70}"/>
    <hyperlink ref="R72" r:id="rId157" location=":~:text=In%20July%202020%2C%20Pfizer%20and,million%20doses%20in%20early%20October." xr:uid="{897D7643-C2A8-4408-9330-0E1DEE2AA7DB}"/>
    <hyperlink ref="Q97" r:id="rId158" xr:uid="{6FB6E9BF-9A41-43CA-8C7E-F2FC5491CC11}"/>
    <hyperlink ref="Q141" r:id="rId159" xr:uid="{EA109D15-7E21-420B-A4A1-62B6C6E4D3AF}"/>
    <hyperlink ref="Q148" r:id="rId160" xr:uid="{6EF82169-DAFB-4293-A90D-FBBFCED216C6}"/>
    <hyperlink ref="R159" r:id="rId161" xr:uid="{138D3349-9534-4D69-BDDF-C39B2F89A880}"/>
    <hyperlink ref="Q102" r:id="rId162" xr:uid="{48A7FCB3-F66D-4CC9-99E2-C9FF0A3A8664}"/>
    <hyperlink ref="Q170" r:id="rId163" xr:uid="{F36B17CD-C799-46ED-A551-00D73EB27570}"/>
    <hyperlink ref="Q116" r:id="rId164"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R144" r:id="rId165" xr:uid="{7DFCCBA8-20BA-4BC6-85BE-088CC9930BD2}"/>
    <hyperlink ref="R147" r:id="rId166" xr:uid="{EAA55D62-F20F-4D62-8D89-B4491230C4D2}"/>
    <hyperlink ref="R140" r:id="rId167" xr:uid="{6B9F7DA5-ED22-43F8-A395-5A792D5ACD2F}"/>
    <hyperlink ref="R139" r:id="rId168" xr:uid="{13F254F9-2393-4636-9414-B1D4CA224913}"/>
    <hyperlink ref="R18" r:id="rId169" display="https://www.nytimes.com/2020/08/01/world/asia/coronavirus-vaccine-india.html" xr:uid="{272869AF-E269-46FF-8DC8-4A97811CC667}"/>
    <hyperlink ref="S44" r:id="rId170" display="https://www.reuters.com/article/us-health-coronavirus-canada-pfizer/canada-strikes-deal-for-extra-20-million-doses-of-pfizers-covid-19-vaccine-pm-idUSKBN29H2AT" xr:uid="{ACED0119-C6AE-4713-BC01-2BE0F153C038}"/>
    <hyperlink ref="R95" r:id="rId171" display="https://finance.yahoo.com/news/novavax-finalizes-agreement-commonwealth-australia-231400904.html" xr:uid="{56943566-62F2-4EB7-B3CD-9F39D12539AE}"/>
    <hyperlink ref="R146" r:id="rId172" display="https://www.republicworld.com/world-news/europe/turkey-signs-agreement-with-biontech-for-covid-19-vaccine-initial-doses-to-arrive-soon.html" xr:uid="{C77FC886-6C78-4922-A489-01877079AA65}"/>
    <hyperlink ref="Q52" r:id="rId173" xr:uid="{D577B38D-5F52-489E-8948-462B3CF82022}"/>
    <hyperlink ref="Q169" r:id="rId174" display="https://www.businesswire.com/news/home/20201125005466/en/COVAXX-Announces-2.8-Billion-in-Advance-Purchase-Commitments-to-Deliver-More-Than-140-Million-Vaccine-Doses-to-Emerging-Countries" xr:uid="{5CE59D1B-A14E-4E5E-88C5-4F97EF803842}"/>
    <hyperlink ref="Q171" r:id="rId175" display="https://www.businesswire.com/news/home/20201125005466/en/COVAXX-Announces-2.8-Billion-in-Advance-Purchase-Commitments-to-Deliver-More-Than-140-Million-Vaccine-Doses-to-Emerging-Countries" xr:uid="{56F38A6A-0BFD-434A-8692-367637F3AD18}"/>
    <hyperlink ref="S72" r:id="rId176" xr:uid="{E751365B-ADC8-4F24-8102-E021E6FA53AD}"/>
    <hyperlink ref="Q96" r:id="rId177" xr:uid="{C5728828-3FF0-48CA-98EA-D1FBDDC71A05}"/>
    <hyperlink ref="R99" r:id="rId178" xr:uid="{73D41127-1643-414F-9ADC-FDA8F940FB60}"/>
    <hyperlink ref="Q165" r:id="rId179" display="https://www.reuters.com/article/us-health-coronavirus-vaccine-germany/germany-secured-50-million-vaccine-doses-from-curevac-biontech-on-top-of-eu-supplies-document-idUSKBN29D1WU" xr:uid="{CE9A3C12-2081-4593-BDB0-4407BF6386C5}"/>
    <hyperlink ref="Q74" r:id="rId180" xr:uid="{1562891E-FC03-4AEF-B1F2-C3AC82F69B0B}"/>
    <hyperlink ref="Q121" r:id="rId181" xr:uid="{48243B9E-2D49-4E35-B461-50BD58783B9A}"/>
    <hyperlink ref="Q36" r:id="rId182" display="https://www.jpost.com/middle-east/palestinian-authority-says-astrazeneca-vaccines-could-come-in-march-654967" xr:uid="{663AC916-0A19-46F1-B941-B64CAE3DC754}"/>
    <hyperlink ref="R8" r:id="rId183" display="https://portal.fiocruz.br/en/news/covid-19-vaccine-fiocruz-discloses-its-technological-order-agreement-astrazeneca" xr:uid="{5341822F-01F4-47F8-B991-09E74F8F7F48}"/>
    <hyperlink ref="R15" r:id="rId184" xr:uid="{1324511B-9AFB-472E-B6EC-E1B47B47AA15}"/>
    <hyperlink ref="Q75" r:id="rId185" display="https://www.arabnews.com/node/1786701/middle-east" xr:uid="{1538C5A9-2C2C-4991-833C-29B86DC504EE}"/>
    <hyperlink ref="S8" r:id="rId186" display="https://portal.fiocruz.br/en/news/fiocruz-supports-alternatives-hasten-vaccination-brazil" xr:uid="{DFBE3204-F1A3-4278-BDB7-2B09C24375F7}"/>
    <hyperlink ref="Q37" r:id="rId187" xr:uid="{1917B636-83E4-4B4A-8046-CF9DBBD8F832}"/>
    <hyperlink ref="Q38" r:id="rId188" display="https://www.reuters.com/article/us-health-coronavirus-peru/peru-inks-deals-with-sinopharm-astrazeneca-for-coronavirus-vaccines-president-idINKBN29B2JX" xr:uid="{321C2619-319F-43EA-8554-714D4EF2E889}"/>
    <hyperlink ref="S18" r:id="rId189" xr:uid="{091D8ED8-9B9C-4C1F-BBE7-70456F815CC9}"/>
    <hyperlink ref="Q39" r:id="rId190" xr:uid="{A2D8A49E-AE2F-43A5-8D88-293988680000}"/>
    <hyperlink ref="R39" r:id="rId191" xr:uid="{B835C163-B0D6-4971-AAAD-BA6A338722E4}"/>
    <hyperlink ref="Q76" r:id="rId192" xr:uid="{6E5C5CAF-DF9A-4CAC-80CB-C48E2345D3EE}"/>
    <hyperlink ref="R76" r:id="rId193" xr:uid="{67DA023C-7FB0-4808-A4AA-CD7CFF339274}"/>
    <hyperlink ref="Q133" r:id="rId194" xr:uid="{0DA47591-302E-4696-902E-C9461F7FAC86}"/>
    <hyperlink ref="R133" r:id="rId195" xr:uid="{4E093A45-9E30-4E50-BE8F-1A6EA9E04341}"/>
    <hyperlink ref="S144" r:id="rId196" xr:uid="{5B8022A6-E111-4B02-B609-77BB89775441}"/>
    <hyperlink ref="O5" r:id="rId197" display="12/30/2020" xr:uid="{AFEE4008-F5C3-4E59-90E5-91D29F15A395}"/>
    <hyperlink ref="O7" r:id="rId198" display="1/4/2021" xr:uid="{BC9D262A-F454-485B-B44B-A243A8F6B310}"/>
    <hyperlink ref="O8" r:id="rId199" display="1/17/2021" xr:uid="{87D59B1A-104F-4C0E-B663-74986DDC75B2}"/>
    <hyperlink ref="O16" r:id="rId200" display="12/30/2020" xr:uid="{123C091A-F354-4D4E-87B4-42FB7EC3AD2F}"/>
    <hyperlink ref="O18" r:id="rId201" display="1/2/2021" xr:uid="{F5C67FE7-1BC9-4197-9BED-D2F0F1F1653D}"/>
    <hyperlink ref="O24" r:id="rId202" display="1/4/2021" xr:uid="{87C597B9-8650-4D28-8AC9-82AEEF0A9746}"/>
    <hyperlink ref="O25" r:id="rId203" display="1/6/2021" xr:uid="{8325769D-BB7D-48F3-A8D2-D68C3C885566}"/>
    <hyperlink ref="O33" r:id="rId204" display="12/30/2020" xr:uid="{43533D2A-503F-40CA-96F0-B813636B4F38}"/>
    <hyperlink ref="O37" r:id="rId205" display="1/6/2021" xr:uid="{89A3BEE6-5BEF-418B-BFC7-0A7DA2E116D7}"/>
    <hyperlink ref="O41" r:id="rId206" display="12/23/2020" xr:uid="{B71DE896-6797-4B97-B8CC-755CC491D5D8}"/>
    <hyperlink ref="O44" r:id="rId207" display="12/9/2020" xr:uid="{0F79DB4E-1650-4617-9F6D-2AA63C683076}"/>
    <hyperlink ref="O45" r:id="rId208" display="12/16/2020" xr:uid="{66EB2146-8E91-4B09-9179-30EC1783FA60}"/>
    <hyperlink ref="O47" r:id="rId209" display="1/5/2021" xr:uid="{7CB5E09B-5F79-464B-ACA5-54AAA24E1BE2}"/>
    <hyperlink ref="O48" r:id="rId210" display="12/15/2020" xr:uid="{02BD02FD-3D4F-4AED-9E44-22D1CCDAF3B0}"/>
    <hyperlink ref="O49" r:id="rId211" display="12/17/2020" xr:uid="{FEC7AFAF-E56F-4423-A6BC-5433D5164F01}"/>
    <hyperlink ref="O54" r:id="rId212" display="12/27/2020" xr:uid="{E9726BE3-ED64-4661-96E5-039FC185F630}"/>
    <hyperlink ref="O58" r:id="rId213" display="12/13/2020" xr:uid="{1A6DDDF2-6169-4F68-84D1-A936816C50DE}"/>
    <hyperlink ref="O61" r:id="rId214" display="12/11/2020" xr:uid="{E59F4748-6E1A-4E35-9D45-A56AB4E84F51}"/>
    <hyperlink ref="O64" r:id="rId215" display="12/15/2020" xr:uid="{C737F6E8-857F-4D47-AFEF-3A56589BC47D}"/>
    <hyperlink ref="O66" r:id="rId216" display="12/20/2020" xr:uid="{4A02C877-C109-43AA-927A-DB0EAAF524E7}"/>
    <hyperlink ref="O67" r:id="rId217" display="12/10/2020" xr:uid="{B9D7B859-D460-40D5-9763-41689FEF05D8}"/>
    <hyperlink ref="O69" r:id="rId218" display="12/19/2020" xr:uid="{A6B83B64-FD17-42FB-BAEB-D941C9D958FD}"/>
    <hyperlink ref="O72" r:id="rId219" display="12/3/2020" xr:uid="{0500E7E2-50D5-4CA8-8F12-FB8A51940EE8}"/>
    <hyperlink ref="O73" r:id="rId220" display="12/11/2020" xr:uid="{6E4E8BC3-F552-468A-9819-A88326FFFBBF}"/>
    <hyperlink ref="O75" r:id="rId221" display="12/15/2020" xr:uid="{ED329EFA-4837-4AEF-800F-A0F3EAFE468C}"/>
    <hyperlink ref="O84" r:id="rId222" display="1/6/2021" xr:uid="{980EB599-F9B5-4536-AAAC-E6E515A8809E}"/>
    <hyperlink ref="O85" r:id="rId223" display="1/4/2021" xr:uid="{7B4D5FE1-AF96-4D45-88B1-140A94C6BBCB}"/>
    <hyperlink ref="O91" r:id="rId224" display="1/12/2021" xr:uid="{FB625372-388E-4AA3-89B4-678DFE83FD3F}"/>
    <hyperlink ref="O92" r:id="rId225" display="1/8/2021" xr:uid="{C8C266BA-E4FC-4F28-A67D-315F80C26FA9}"/>
    <hyperlink ref="O93" r:id="rId226" display="12/18/2020" xr:uid="{CD04D7A9-15A1-4A8B-AEB4-A298AF1F6946}"/>
    <hyperlink ref="O106" r:id="rId227" display="1/10/2021" xr:uid="{100900EB-80CE-49FE-995E-80C86E9914FA}"/>
    <hyperlink ref="O107" r:id="rId228" display="12/23/2020" xr:uid="{412E4993-C8A9-4858-B107-A2B2485B8B4B}"/>
    <hyperlink ref="O108" r:id="rId229" display="1/6/2021" xr:uid="{697E19E5-A4E3-4A49-BBD7-2220527559FD}"/>
    <hyperlink ref="O117" r:id="rId230" display="12/31/2020" xr:uid="{4421DDFA-D5CD-4FD5-B1AB-090ABD1D6BC8}"/>
    <hyperlink ref="O119" r:id="rId231" display="1/13/2021" xr:uid="{67449495-0668-4176-9E21-F4D5CE94A4BA}"/>
    <hyperlink ref="O121" r:id="rId232" display="1/11/2021" xr:uid="{FBA21F8C-1899-4407-AE14-7130048D28D0}"/>
    <hyperlink ref="O140" r:id="rId233" display="1/20/2021" xr:uid="{682BD85A-2C6F-4399-9D19-481B2B9730E0}"/>
    <hyperlink ref="O142" r:id="rId234" display="1/11/2021" xr:uid="{C3E03D3C-869C-4565-AF9E-372E1B1D9A5D}"/>
    <hyperlink ref="O146" r:id="rId235" display="1/13/2021" xr:uid="{25983FE2-330D-4C5F-946C-D5DB3FA5AC39}"/>
    <hyperlink ref="Q149" r:id="rId236" xr:uid="{E966BD9E-98F1-44B9-AB37-F7158CD259C2}"/>
    <hyperlink ref="Q173" r:id="rId237" xr:uid="{8DEC6D71-E225-45CA-BB8C-99997548A1FF}"/>
    <hyperlink ref="Q77" r:id="rId238" display="https://seenews.com/news/albania-strikes-deal-with-pfizer-for-500000-covid-19-vaccines-726604" xr:uid="{EE215402-CDE0-44E7-AC1E-44C2B43701ED}"/>
    <hyperlink ref="Q175" r:id="rId239" display="https://www.reuters.com/article/us-health-coronavirus-india-brazil/indias-bharat-biotech-to-supply-its-covid-19-vaccine-to-brazil-idUSKBN29H1W7" xr:uid="{457EBCA1-23D2-4244-B1EA-5CA07434409F}"/>
    <hyperlink ref="R60" r:id="rId240" xr:uid="{5C2E359C-DDCF-48B8-91EE-C4DA48FC5422}"/>
    <hyperlink ref="S28" r:id="rId241" display="https://www.cnnphilippines.com/news/2021/1/14/philippines-secures-17-million-covid-19-vaccine-doses-astrazena.html" xr:uid="{2AEDF643-F48C-45EF-93C2-6DFB1B00228D}"/>
    <hyperlink ref="Q40" r:id="rId242" xr:uid="{894F9497-D2FF-4B3F-B6CE-B9618416AB72}"/>
    <hyperlink ref="O151" r:id="rId243" display="1/3/2021" xr:uid="{86BC4C2D-8607-4F16-956C-7374BBBB01C9}"/>
    <hyperlink ref="O153" r:id="rId244" display="1/18/2021" xr:uid="{D78EB30C-C66D-4CD3-899B-3EAD3A2F10E4}"/>
    <hyperlink ref="O139" r:id="rId245" display="Source" xr:uid="{9FABAA57-DD2A-44A0-933D-3E87CFA96AE3}"/>
    <hyperlink ref="Q161" r:id="rId246" xr:uid="{5904D585-BBA3-434F-86E6-221A2D6A036F}"/>
    <hyperlink ref="R153" r:id="rId247" xr:uid="{5D47AB70-A55A-424B-ACBB-B1C3E8792BED}"/>
    <hyperlink ref="Q176" r:id="rId248" xr:uid="{564C5372-1C11-434E-8379-0A2320DDC700}"/>
    <hyperlink ref="O51" r:id="rId249" display="12/21/2020" xr:uid="{4943DDF0-FF50-4CF6-81A6-C907E0CB994B}"/>
    <hyperlink ref="O112" r:id="rId250" display="1/18/2021" xr:uid="{433CC146-73A5-48EB-BDCF-A20DD473D6CA}"/>
    <hyperlink ref="R7" r:id="rId251" xr:uid="{6E5656D2-E723-437F-8F13-98F7C8BF1692}"/>
    <hyperlink ref="Q78" r:id="rId252" xr:uid="{55DBC52B-AEBA-41AC-AE2E-B511646FA968}"/>
    <hyperlink ref="E154" r:id="rId253" display="$26,000,000 " xr:uid="{1B285598-C524-4FBB-80D8-3009E67F959D}"/>
    <hyperlink ref="Q80" r:id="rId254" xr:uid="{050AF5F8-A6D0-4A2F-914F-D4B573B9EC1C}"/>
    <hyperlink ref="O163" r:id="rId255" display="1/8/2021" xr:uid="{E4865577-9C34-4E2F-992A-C7B5B7F4A86E}"/>
    <hyperlink ref="R165" r:id="rId256" xr:uid="{E93BCC01-E230-4312-A834-8B6E04A1C328}"/>
    <hyperlink ref="R32" r:id="rId257" xr:uid="{50A48DBC-0144-48C8-B1C1-6F1F1503F208}"/>
    <hyperlink ref="R161" r:id="rId258" xr:uid="{FB6BFB78-DAFD-4FF0-8D18-95D7CBFE2698}"/>
    <hyperlink ref="Q79" r:id="rId259" display="https://www.infobae.com/america/america-latina/2021/01/23/lacalle-pou-confirmo-que-las-vacunas-contra-el-coronavirus-de-pfizer-y-sinovac-llegaran-a-uruguay-en-marzo/" xr:uid="{7114ACC5-0800-47E5-8D74-B9E00F5A92A4}"/>
    <hyperlink ref="Q150" r:id="rId260" xr:uid="{C2A7A04B-3021-4DEA-BB8A-836EF0A28944}"/>
    <hyperlink ref="R151" r:id="rId261" xr:uid="{0476CBEE-786A-476F-91D5-AE05EE9540E4}"/>
    <hyperlink ref="Q94" r:id="rId262" xr:uid="{B41D4889-468A-4D71-B6A3-E1022E28A688}"/>
    <hyperlink ref="Q105" r:id="rId263" xr:uid="{1FDE4E13-FC02-47A4-BBD5-83DDF8356A17}"/>
    <hyperlink ref="Q122" r:id="rId264" xr:uid="{36EF7120-9359-4DED-9B3C-0F76E523D5A5}"/>
    <hyperlink ref="O122" r:id="rId265" display="1/21/2021" xr:uid="{1F14790C-E727-4354-BD50-4C58E6B4B6C5}"/>
    <hyperlink ref="Q81" r:id="rId266" xr:uid="{CD86DE1F-42D2-4EE5-80B8-43912F2F01AE}"/>
    <hyperlink ref="R57" r:id="rId267" xr:uid="{6A75EB1C-F4AB-483F-9DB0-37B80DCF7802}"/>
    <hyperlink ref="R114" r:id="rId268" xr:uid="{4B873E11-ED35-4F7E-8D63-83E612809455}"/>
    <hyperlink ref="Q155" r:id="rId269" xr:uid="{8A944499-BB3B-45BD-B4FA-FBF44E24318C}"/>
    <hyperlink ref="O155" r:id="rId270" display="12/9/2020" xr:uid="{D3179B21-F9F2-4B6B-8C84-8FA686D7FE39}"/>
    <hyperlink ref="Q156" r:id="rId271" xr:uid="{49780CCD-8BE9-474D-B352-2A7414BF6080}"/>
    <hyperlink ref="S73" r:id="rId272" xr:uid="{1E693AAB-33C4-4760-990D-8683E2C95538}"/>
    <hyperlink ref="S93" r:id="rId273" xr:uid="{E613D5F5-4798-4E4C-9162-9F5F5494F5D3}"/>
    <hyperlink ref="R175" r:id="rId274" xr:uid="{25AE82FE-2704-458A-BE9D-652ED2F9041A}"/>
    <hyperlink ref="Q82" r:id="rId275" xr:uid="{E8D43697-EA6E-4F89-BD22-13ED4FAAC199}"/>
    <hyperlink ref="R96" r:id="rId276" xr:uid="{5DBAF256-A926-455C-81D4-7A1EA223420E}"/>
    <hyperlink ref="Q113" r:id="rId277" display="https://finance.yahoo.com/finance/news/malaysia-secures-18-4-million-100917965.html" xr:uid="{EF916102-41E6-461F-B93A-675218F8B3B8}"/>
    <hyperlink ref="R109" r:id="rId278" xr:uid="{272ED7B6-9DD6-4EAD-B34B-B9FB42492F9A}"/>
    <hyperlink ref="S39" r:id="rId279" xr:uid="{0033D174-9960-4DC9-8EFD-088D8FF84456}"/>
    <hyperlink ref="Q157" r:id="rId280" xr:uid="{F390E371-AA4F-412D-AC84-5F4625698650}"/>
    <hyperlink ref="O157" r:id="rId281" display="1/29/2021" xr:uid="{0779BF53-610D-4A48-BF69-F0DB6019E6CD}"/>
    <hyperlink ref="O42" r:id="rId282" display="1/25/2021" xr:uid="{A3351D89-542B-48A5-AFB4-1543E3A4575A}"/>
  </hyperlinks>
  <pageMargins left="0.7" right="0.7" top="0.75" bottom="0.75" header="0.3" footer="0.3"/>
  <pageSetup orientation="portrait" r:id="rId283"/>
</worksheet>
</file>

<file path=docProps/app.xml><?xml version="1.0" encoding="utf-8"?>
<Properties xmlns="http://schemas.openxmlformats.org/officeDocument/2006/extended-properties" xmlns:vt="http://schemas.openxmlformats.org/officeDocument/2006/docPropsVTypes">
  <Application>Microsoft Excel Online</Application>
  <Manager/>
  <Company>Duke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2021-02-01T21:23:21Z</dcterms:modified>
  <cp:category/>
  <cp:contentStatus/>
</cp:coreProperties>
</file>