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mc:AlternateContent xmlns:mc="http://schemas.openxmlformats.org/markup-compatibility/2006">
    <mc:Choice Requires="x15">
      <x15ac:absPath xmlns:x15ac="http://schemas.microsoft.com/office/spreadsheetml/2010/11/ac" url="C:\Users\bmb48\Desktop\"/>
    </mc:Choice>
  </mc:AlternateContent>
  <xr:revisionPtr revIDLastSave="0" documentId="13_ncr:1_{90D9FB0B-EA37-4AE6-9EA5-2E6AEAC2B47C}" xr6:coauthVersionLast="36" xr6:coauthVersionMax="46" xr10:uidLastSave="{00000000-0000-0000-0000-000000000000}"/>
  <bookViews>
    <workbookView xWindow="0" yWindow="0" windowWidth="19200" windowHeight="6930" xr2:uid="{00000000-000D-0000-FFFF-FFFF00000000}"/>
  </bookViews>
  <sheets>
    <sheet name="Purchasing Deals " sheetId="4" r:id="rId1"/>
  </sheets>
  <definedNames>
    <definedName name="_xlnm._FilterDatabase" localSheetId="0" hidden="1">'Purchasing Deals '!$B$4:$R$117</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93" i="4" l="1"/>
  <c r="P66" i="4"/>
  <c r="O97" i="4" l="1"/>
  <c r="P97" i="4" s="1"/>
  <c r="O93" i="4"/>
  <c r="K29" i="4" l="1"/>
  <c r="M29" i="4" s="1"/>
  <c r="K38" i="4"/>
  <c r="M38" i="4" s="1"/>
  <c r="O73" i="4"/>
  <c r="P73" i="4" s="1"/>
  <c r="O104" i="4"/>
  <c r="P104" i="4" s="1"/>
  <c r="O105" i="4" l="1"/>
  <c r="P105" i="4" s="1"/>
  <c r="K95" i="4"/>
  <c r="M95" i="4" s="1"/>
  <c r="O94" i="4"/>
  <c r="P94" i="4" s="1"/>
  <c r="O80" i="4"/>
  <c r="P80" i="4" s="1"/>
  <c r="K72" i="4"/>
  <c r="M72" i="4" s="1"/>
  <c r="O64" i="4"/>
  <c r="P64" i="4" s="1"/>
  <c r="O49" i="4"/>
  <c r="P49" i="4" s="1"/>
  <c r="K40" i="4"/>
  <c r="K39" i="4"/>
  <c r="O37" i="4"/>
  <c r="P37" i="4" s="1"/>
  <c r="K17" i="4" l="1"/>
  <c r="K92" i="4" l="1"/>
  <c r="M92" i="4" s="1"/>
  <c r="K91" i="4"/>
  <c r="M91" i="4" s="1"/>
  <c r="K90" i="4"/>
  <c r="M90" i="4" s="1"/>
  <c r="K71" i="4" l="1"/>
  <c r="M71" i="4" s="1"/>
  <c r="K22" i="4" l="1"/>
  <c r="M22" i="4" s="1"/>
  <c r="K78" i="4"/>
  <c r="M78" i="4" s="1"/>
  <c r="K103" i="4"/>
  <c r="M103" i="4" s="1"/>
  <c r="K28" i="4"/>
  <c r="M28" i="4" s="1"/>
  <c r="O66" i="4"/>
  <c r="K70" i="4"/>
  <c r="M70" i="4" s="1"/>
  <c r="K65" i="4"/>
  <c r="M65" i="4" s="1"/>
  <c r="K46" i="4"/>
  <c r="M46" i="4" s="1"/>
  <c r="K21" i="4" l="1"/>
  <c r="M21" i="4" s="1"/>
  <c r="K24" i="4"/>
  <c r="M24" i="4" s="1"/>
  <c r="K25" i="4"/>
  <c r="M25" i="4" s="1"/>
  <c r="K106" i="4" l="1"/>
  <c r="M106" i="4" s="1"/>
  <c r="K102" i="4"/>
  <c r="M102" i="4" s="1"/>
  <c r="C120" i="4"/>
  <c r="K26" i="4"/>
  <c r="M26" i="4" s="1"/>
  <c r="K69" i="4"/>
  <c r="M69" i="4" s="1"/>
  <c r="K99" i="4"/>
  <c r="M99" i="4" s="1"/>
  <c r="K98" i="4"/>
  <c r="M98" i="4" s="1"/>
  <c r="K107" i="4"/>
  <c r="M107" i="4" s="1"/>
  <c r="O23" i="4" l="1"/>
  <c r="P23" i="4" s="1"/>
  <c r="K68" i="4"/>
  <c r="M68" i="4" s="1"/>
  <c r="K41" i="4"/>
  <c r="M41" i="4" s="1"/>
  <c r="K67" i="4"/>
  <c r="M67" i="4" s="1"/>
  <c r="K20" i="4"/>
  <c r="M20" i="4" s="1"/>
  <c r="P18" i="4"/>
  <c r="K36" i="4"/>
  <c r="M36" i="4" s="1"/>
  <c r="K45" i="4"/>
  <c r="M45" i="4" s="1"/>
  <c r="K19" i="4"/>
  <c r="M19" i="4" s="1"/>
  <c r="K63" i="4"/>
  <c r="M63" i="4" s="1"/>
  <c r="K62" i="4"/>
  <c r="M62" i="4" s="1"/>
  <c r="K112" i="4"/>
  <c r="K93" i="4"/>
  <c r="M93" i="4" s="1"/>
  <c r="K47" i="4"/>
  <c r="M47" i="4" s="1"/>
  <c r="K89" i="4"/>
  <c r="M89" i="4" s="1"/>
  <c r="O79" i="4"/>
  <c r="P79" i="4" s="1"/>
  <c r="K79" i="4"/>
  <c r="M79" i="4" s="1"/>
  <c r="O113" i="4"/>
  <c r="P113" i="4" s="1"/>
  <c r="O108" i="4"/>
  <c r="P108" i="4" s="1"/>
  <c r="O85" i="4"/>
  <c r="P85" i="4" s="1"/>
  <c r="O82" i="4"/>
  <c r="P82" i="4" s="1"/>
  <c r="O77" i="4"/>
  <c r="P77" i="4" s="1"/>
  <c r="O76" i="4"/>
  <c r="P76" i="4" s="1"/>
  <c r="O74" i="4"/>
  <c r="P74" i="4" s="1"/>
  <c r="O52" i="4"/>
  <c r="P52" i="4" s="1"/>
  <c r="O50" i="4"/>
  <c r="P50" i="4" s="1"/>
  <c r="O39" i="4"/>
  <c r="P39" i="4" s="1"/>
  <c r="K116" i="4"/>
  <c r="M116" i="4" s="1"/>
  <c r="K115" i="4"/>
  <c r="M115" i="4" s="1"/>
  <c r="K113" i="4"/>
  <c r="M113" i="4" s="1"/>
  <c r="K111" i="4"/>
  <c r="M111" i="4" s="1"/>
  <c r="K110" i="4"/>
  <c r="M110" i="4" s="1"/>
  <c r="K109" i="4"/>
  <c r="M109" i="4" s="1"/>
  <c r="K108" i="4"/>
  <c r="M108" i="4" s="1"/>
  <c r="K101" i="4"/>
  <c r="M101" i="4" s="1"/>
  <c r="K100" i="4"/>
  <c r="M100" i="4" s="1"/>
  <c r="K87" i="4"/>
  <c r="M87" i="4" s="1"/>
  <c r="K86" i="4"/>
  <c r="M86" i="4" s="1"/>
  <c r="K85" i="4"/>
  <c r="M85" i="4" s="1"/>
  <c r="K84" i="4"/>
  <c r="M84" i="4" s="1"/>
  <c r="K83" i="4"/>
  <c r="M83" i="4" s="1"/>
  <c r="K77" i="4"/>
  <c r="M77" i="4" s="1"/>
  <c r="K76" i="4"/>
  <c r="M76" i="4" s="1"/>
  <c r="K75" i="4"/>
  <c r="M75" i="4" s="1"/>
  <c r="K74" i="4"/>
  <c r="M74" i="4" s="1"/>
  <c r="K60" i="4"/>
  <c r="M60" i="4" s="1"/>
  <c r="K59" i="4"/>
  <c r="M59" i="4" s="1"/>
  <c r="K58" i="4"/>
  <c r="M58" i="4" s="1"/>
  <c r="K57" i="4"/>
  <c r="M57" i="4" s="1"/>
  <c r="K56" i="4"/>
  <c r="M56" i="4" s="1"/>
  <c r="K55" i="4"/>
  <c r="M55" i="4" s="1"/>
  <c r="K54" i="4"/>
  <c r="M54" i="4" s="1"/>
  <c r="K53" i="4"/>
  <c r="M53" i="4" s="1"/>
  <c r="K52" i="4"/>
  <c r="M52" i="4" s="1"/>
  <c r="K51" i="4"/>
  <c r="M51" i="4" s="1"/>
  <c r="K50" i="4"/>
  <c r="M50" i="4" s="1"/>
  <c r="K43" i="4"/>
  <c r="M43" i="4" s="1"/>
  <c r="K42" i="4"/>
  <c r="M42" i="4" s="1"/>
  <c r="M40" i="4"/>
  <c r="M39" i="4"/>
  <c r="K34" i="4"/>
  <c r="M34" i="4" s="1"/>
  <c r="K33" i="4"/>
  <c r="M33" i="4" s="1"/>
  <c r="K32" i="4"/>
  <c r="M32" i="4" s="1"/>
  <c r="K31" i="4"/>
  <c r="M31" i="4" s="1"/>
  <c r="K30" i="4"/>
  <c r="M30" i="4" s="1"/>
  <c r="M17" i="4"/>
  <c r="K16" i="4"/>
  <c r="M16" i="4" s="1"/>
  <c r="K15" i="4"/>
  <c r="K14" i="4"/>
  <c r="M14" i="4" s="1"/>
  <c r="K13" i="4"/>
  <c r="M13" i="4" s="1"/>
  <c r="K12" i="4"/>
  <c r="M12" i="4" s="1"/>
  <c r="K11" i="4"/>
  <c r="K10" i="4"/>
  <c r="M10" i="4" s="1"/>
  <c r="K9" i="4"/>
  <c r="M9" i="4" s="1"/>
  <c r="K8" i="4"/>
  <c r="M8" i="4" s="1"/>
  <c r="K7" i="4"/>
  <c r="M7" i="4" s="1"/>
  <c r="K6" i="4"/>
  <c r="M6" i="4" s="1"/>
  <c r="C119" i="4" l="1"/>
  <c r="C121" i="4" s="1"/>
  <c r="K5" i="4" l="1"/>
  <c r="M5" i="4" s="1"/>
</calcChain>
</file>

<file path=xl/sharedStrings.xml><?xml version="1.0" encoding="utf-8"?>
<sst xmlns="http://schemas.openxmlformats.org/spreadsheetml/2006/main" count="798" uniqueCount="151">
  <si>
    <t>Disclaimer * This information comes from public sources, may not be comprehensive, and has not been directly confirmed by the manufacturer or purchaser.</t>
  </si>
  <si>
    <t>Last Update: December 18, 2020</t>
  </si>
  <si>
    <t>Attribution: Duke Global Health Innovation Center</t>
  </si>
  <si>
    <t>Company and Vaccine Name</t>
  </si>
  <si>
    <t>Company's Country</t>
  </si>
  <si>
    <t>Partners</t>
  </si>
  <si>
    <t>Purchaser Entity / Country</t>
  </si>
  <si>
    <t xml:space="preserve">Purchaser's Country Economic  Status </t>
  </si>
  <si>
    <t>Value of Deal (USD)</t>
  </si>
  <si>
    <t>Number of Doses Procured</t>
  </si>
  <si>
    <t xml:space="preserve">COVID Burden (cases/million) </t>
  </si>
  <si>
    <t>Number of Doses Needed per Person</t>
  </si>
  <si>
    <t>Number of people able to be vaccinated with doses procured</t>
  </si>
  <si>
    <t xml:space="preserve">Population </t>
  </si>
  <si>
    <t xml:space="preserve">% of national population able to be vaccinated </t>
  </si>
  <si>
    <t xml:space="preserve">Doses intended to be purchased </t>
  </si>
  <si>
    <t>Number of people able to be vaccinated with additional doses</t>
  </si>
  <si>
    <t>% of national population able to be vaccinated with additional doses</t>
  </si>
  <si>
    <t xml:space="preserve"> Intermediaries</t>
  </si>
  <si>
    <t xml:space="preserve">Target Price Per Dose (USD). Source is hyperlinked in each cell </t>
  </si>
  <si>
    <t xml:space="preserve">Source for the amount of doses purchased </t>
  </si>
  <si>
    <t>Additional Source</t>
  </si>
  <si>
    <t>Notes</t>
  </si>
  <si>
    <t>Oxford University_AZD1222</t>
  </si>
  <si>
    <t>UK</t>
  </si>
  <si>
    <t>AstraZeneca</t>
  </si>
  <si>
    <t>High income</t>
  </si>
  <si>
    <t>2</t>
  </si>
  <si>
    <t>Source</t>
  </si>
  <si>
    <t xml:space="preserve">The price for the AZ deals is ($4) unless otherwise noted based on AZ's commitment of providing the vaccine at a price of no profit, regardless of where in the world it is being delivered </t>
  </si>
  <si>
    <t>USA</t>
  </si>
  <si>
    <t xml:space="preserve">High income </t>
  </si>
  <si>
    <t xml:space="preserve">Source </t>
  </si>
  <si>
    <t>Japan</t>
  </si>
  <si>
    <t>Australia</t>
  </si>
  <si>
    <t>CSL is manufacturer</t>
  </si>
  <si>
    <t xml:space="preserve">EU </t>
  </si>
  <si>
    <t>Egypt</t>
  </si>
  <si>
    <t>Lower middle income</t>
  </si>
  <si>
    <t xml:space="preserve">Vaccira </t>
  </si>
  <si>
    <t>COVAX</t>
  </si>
  <si>
    <t>Global Entity</t>
  </si>
  <si>
    <t xml:space="preserve">Serum Institute of India </t>
  </si>
  <si>
    <t>Canada</t>
  </si>
  <si>
    <t>India</t>
  </si>
  <si>
    <t xml:space="preserve">$3 for gov't , $8 for private market </t>
  </si>
  <si>
    <t xml:space="preserve">Ecuador </t>
  </si>
  <si>
    <t>Upper middle income</t>
  </si>
  <si>
    <t xml:space="preserve">Latin America w/o Brazil </t>
  </si>
  <si>
    <t xml:space="preserve">Upper middle income </t>
  </si>
  <si>
    <t>mAbxience of the INSUD Group</t>
  </si>
  <si>
    <t xml:space="preserve">Chile </t>
  </si>
  <si>
    <t>Argentina</t>
  </si>
  <si>
    <t xml:space="preserve">Israel </t>
  </si>
  <si>
    <t>Bangladesh</t>
  </si>
  <si>
    <t xml:space="preserve">                                         </t>
  </si>
  <si>
    <t xml:space="preserve">                                     4-5</t>
  </si>
  <si>
    <t xml:space="preserve">Mexico </t>
  </si>
  <si>
    <t xml:space="preserve">South Korea </t>
  </si>
  <si>
    <t xml:space="preserve">Thailand </t>
  </si>
  <si>
    <t xml:space="preserve">Panama </t>
  </si>
  <si>
    <t>Indonesia</t>
  </si>
  <si>
    <t>Brazil</t>
  </si>
  <si>
    <t>Fiocruz has licensing rights, will finish manufacturing process</t>
  </si>
  <si>
    <t>Philippines</t>
  </si>
  <si>
    <t xml:space="preserve">UK </t>
  </si>
  <si>
    <t xml:space="preserve">Morocco </t>
  </si>
  <si>
    <t xml:space="preserve">Lower middle income </t>
  </si>
  <si>
    <t xml:space="preserve">Costa Rica </t>
  </si>
  <si>
    <t>El Salvador</t>
  </si>
  <si>
    <t>Novavax_NVX-CoV2373</t>
  </si>
  <si>
    <t xml:space="preserve">USA </t>
  </si>
  <si>
    <t xml:space="preserve">Unknown amount, under negotiation </t>
  </si>
  <si>
    <t xml:space="preserve">Indonesia </t>
  </si>
  <si>
    <t>New Zealand</t>
  </si>
  <si>
    <t>Moderna_mRNA-1273</t>
  </si>
  <si>
    <t>NIH</t>
  </si>
  <si>
    <t>Switzerland</t>
  </si>
  <si>
    <t>Takeda</t>
  </si>
  <si>
    <t xml:space="preserve">Qatar </t>
  </si>
  <si>
    <t xml:space="preserve">Unknown amount, confirmed agreement </t>
  </si>
  <si>
    <t>Singapore</t>
  </si>
  <si>
    <t xml:space="preserve">confirmed agreement, unknown amount </t>
  </si>
  <si>
    <t>Pfizer_BNT162</t>
  </si>
  <si>
    <t>BioNTech and Fosun Pharma</t>
  </si>
  <si>
    <t>Peru</t>
  </si>
  <si>
    <t>Chile</t>
  </si>
  <si>
    <t>Unknown amount, confirmed agreement</t>
  </si>
  <si>
    <t xml:space="preserve">Kuwait </t>
  </si>
  <si>
    <t xml:space="preserve">Lebanon </t>
  </si>
  <si>
    <t xml:space="preserve">very close to a final agreement </t>
  </si>
  <si>
    <t xml:space="preserve">Brazil </t>
  </si>
  <si>
    <t xml:space="preserve">Malaysia </t>
  </si>
  <si>
    <t xml:space="preserve">Hong Kong </t>
  </si>
  <si>
    <t>Jacobson Pharma</t>
  </si>
  <si>
    <t xml:space="preserve">China </t>
  </si>
  <si>
    <t>Janssen (J&amp;J)_Ad26.COV2.S</t>
  </si>
  <si>
    <t>Netherlands</t>
  </si>
  <si>
    <t>Beth Israel Deaconess Medical Center</t>
  </si>
  <si>
    <t>1</t>
  </si>
  <si>
    <t>South Korea</t>
  </si>
  <si>
    <t xml:space="preserve">COVAX </t>
  </si>
  <si>
    <t>Memorandum of understanding signed</t>
  </si>
  <si>
    <t>Gamaleya Research Institute_Sputnik V</t>
  </si>
  <si>
    <t>Russia</t>
  </si>
  <si>
    <t>Vietnam</t>
  </si>
  <si>
    <t xml:space="preserve">&lt;10 </t>
  </si>
  <si>
    <t xml:space="preserve">The price for Gamaleya deals is  listed &lt;$10 unless otherwise noted based on thier announcement that it would be &lt;$10 for international markets. </t>
  </si>
  <si>
    <t>Pharco Group</t>
  </si>
  <si>
    <t>Kazakhstan</t>
  </si>
  <si>
    <t xml:space="preserve">Uzbekistan </t>
  </si>
  <si>
    <t>Saudi Arabia</t>
  </si>
  <si>
    <t xml:space="preserve">Unknown amount </t>
  </si>
  <si>
    <t>Venezuela</t>
  </si>
  <si>
    <t xml:space="preserve">India </t>
  </si>
  <si>
    <t xml:space="preserve">          6-10 </t>
  </si>
  <si>
    <t xml:space="preserve">Nepal </t>
  </si>
  <si>
    <t xml:space="preserve">Source: </t>
  </si>
  <si>
    <t>CureVac_CVnCov</t>
  </si>
  <si>
    <t xml:space="preserve">Germany </t>
  </si>
  <si>
    <t>CEPI</t>
  </si>
  <si>
    <t>Arcturus Therapeutics_LUNAR-COV19</t>
  </si>
  <si>
    <t xml:space="preserve">Duke-NUS </t>
  </si>
  <si>
    <t>CanSino Biologics_Ad5-nCoV</t>
  </si>
  <si>
    <t>China</t>
  </si>
  <si>
    <t xml:space="preserve">Sinovac_Coronavac </t>
  </si>
  <si>
    <t>Butantan Institute</t>
  </si>
  <si>
    <t xml:space="preserve">Turkey </t>
  </si>
  <si>
    <t>Hong Kong</t>
  </si>
  <si>
    <t>Sinopharm</t>
  </si>
  <si>
    <t>Wuhan Institute of Biological Products, Beijing Institute of Biological Products, G42, Abu Dhabi Health Services</t>
  </si>
  <si>
    <t>Morocco</t>
  </si>
  <si>
    <t>Sanofi-GSK_SARS-CoV-2 Vaccine</t>
  </si>
  <si>
    <t xml:space="preserve">France/UK </t>
  </si>
  <si>
    <t>Valneva_VLA2001</t>
  </si>
  <si>
    <t>France</t>
  </si>
  <si>
    <t>COVAX Vaccines</t>
  </si>
  <si>
    <t>Medicago_CoVLP</t>
  </si>
  <si>
    <t xml:space="preserve">Canada </t>
  </si>
  <si>
    <t>COVAXX (United Biomedical)_UB-162</t>
  </si>
  <si>
    <t>Sinovac- Bangladesh deal removed because Bangladesh pulled out</t>
  </si>
  <si>
    <t>Total Confirmed Procurement Doses</t>
  </si>
  <si>
    <t>Total Potential Procurement Doses</t>
  </si>
  <si>
    <t>SUM</t>
  </si>
  <si>
    <t>NOTES</t>
  </si>
  <si>
    <t>1. Country population and economic status figures from World Bank</t>
  </si>
  <si>
    <t>2. EU population pulled from: https://ec.europa.eu/eurostat/statistics-explained/index.php?title=Population_statistics_at_regional_level#Regional_populations</t>
  </si>
  <si>
    <t>3. Vaccine labeled as "COVAX Vaccines" is an unspecified vaccine candidate. Covax has purchased 200m doses from SII, will l likely be Oxford/AZ or Novavax.</t>
  </si>
  <si>
    <t xml:space="preserve">4. Confirmed doses are deals that have been signed and finalized. Potential doses include both deals that are under negotiation (not yet final) and also options for additional doses as part of existing confirmed deals. </t>
  </si>
  <si>
    <t xml:space="preserve">5. We are confirming if the Latin America w/o Brazil - AZ deal is independent of individual deals made by Latin American countries with AZ </t>
  </si>
  <si>
    <t xml:space="preserve">6. We are confirming the total amount for the COVAX - AZ deal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</si>
</sst>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10">
    <font>
      <sz val="11"/>
      <color theme="1"/>
      <name val="Calibri"/>
      <family val="2"/>
      <scheme val="minor"/>
    </font>
    <font>
      <u/>
      <sz val="11"/>
      <color theme="10"/>
      <name val="Calibri"/>
      <family val="2"/>
      <scheme val="minor"/>
    </font>
    <font>
      <sz val="11"/>
      <color theme="1"/>
      <name val="Calibri"/>
      <family val="2"/>
      <scheme val="minor"/>
    </font>
    <font>
      <u/>
      <sz val="11"/>
      <color theme="1"/>
      <name val="Calibri"/>
      <family val="2"/>
      <scheme val="minor"/>
    </font>
    <font>
      <b/>
      <sz val="11"/>
      <color theme="1"/>
      <name val="Calibri"/>
      <family val="2"/>
      <scheme val="minor"/>
    </font>
    <font>
      <sz val="11"/>
      <color rgb="FFFF0000"/>
      <name val="Calibri"/>
      <family val="2"/>
      <scheme val="minor"/>
    </font>
    <font>
      <sz val="11"/>
      <color rgb="FFFF0000"/>
      <name val="Calibri"/>
      <family val="2"/>
    </font>
    <font>
      <sz val="11"/>
      <name val="Calibri"/>
      <family val="2"/>
      <scheme val="minor"/>
    </font>
    <font>
      <u/>
      <sz val="11"/>
      <name val="Calibri"/>
      <family val="2"/>
      <scheme val="minor"/>
    </font>
    <font>
      <sz val="11"/>
      <name val="Calibri (Body)"/>
    </font>
  </fonts>
  <fills count="7">
    <fill>
      <patternFill patternType="none"/>
    </fill>
    <fill>
      <patternFill patternType="gray125"/>
    </fill>
    <fill>
      <patternFill patternType="solid">
        <fgColor rgb="FFFFF2CC"/>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C000"/>
        <bgColor indexed="64"/>
      </patternFill>
    </fill>
    <fill>
      <patternFill patternType="solid">
        <fgColor rgb="FFDBDBDB"/>
        <bgColor indexed="64"/>
      </patternFill>
    </fill>
  </fills>
  <borders count="1">
    <border>
      <left/>
      <right/>
      <top/>
      <bottom/>
      <diagonal/>
    </border>
  </borders>
  <cellStyleXfs count="4">
    <xf numFmtId="0" fontId="0" fillId="0" borderId="0"/>
    <xf numFmtId="0" fontId="1" fillId="0" borderId="0" applyNumberFormat="0" applyFill="0" applyBorder="0" applyAlignment="0" applyProtection="0"/>
    <xf numFmtId="9" fontId="2" fillId="0" borderId="0" applyFont="0" applyFill="0" applyBorder="0" applyAlignment="0" applyProtection="0"/>
    <xf numFmtId="44" fontId="2" fillId="0" borderId="0" applyFont="0" applyFill="0" applyBorder="0" applyAlignment="0" applyProtection="0"/>
  </cellStyleXfs>
  <cellXfs count="97">
    <xf numFmtId="0" fontId="0" fillId="0" borderId="0" xfId="0"/>
    <xf numFmtId="9" fontId="0" fillId="0" borderId="0" xfId="2" applyFont="1"/>
    <xf numFmtId="0" fontId="0" fillId="0" borderId="0" xfId="0" applyFont="1" applyFill="1" applyAlignment="1">
      <alignment wrapText="1"/>
    </xf>
    <xf numFmtId="3" fontId="0" fillId="0" borderId="0" xfId="0" applyNumberFormat="1" applyFont="1" applyFill="1" applyAlignment="1">
      <alignment horizontal="right"/>
    </xf>
    <xf numFmtId="3" fontId="0" fillId="0" borderId="0" xfId="0" applyNumberFormat="1" applyFont="1" applyFill="1" applyAlignment="1"/>
    <xf numFmtId="3" fontId="0" fillId="0" borderId="0" xfId="0" applyNumberFormat="1" applyFont="1" applyFill="1"/>
    <xf numFmtId="9" fontId="0" fillId="0" borderId="0" xfId="0" applyNumberFormat="1" applyFont="1" applyFill="1" applyAlignment="1"/>
    <xf numFmtId="0" fontId="0" fillId="0" borderId="0" xfId="0" applyFont="1" applyFill="1"/>
    <xf numFmtId="0" fontId="3" fillId="0" borderId="0" xfId="1" applyFont="1" applyFill="1"/>
    <xf numFmtId="16" fontId="0" fillId="0" borderId="0" xfId="0" applyNumberFormat="1" applyFont="1" applyFill="1" applyAlignment="1">
      <alignment wrapText="1"/>
    </xf>
    <xf numFmtId="3" fontId="0" fillId="0" borderId="0" xfId="0" applyNumberFormat="1" applyFont="1" applyFill="1" applyAlignment="1">
      <alignment wrapText="1"/>
    </xf>
    <xf numFmtId="49" fontId="0" fillId="0" borderId="0" xfId="0" applyNumberFormat="1" applyFont="1" applyFill="1" applyAlignment="1">
      <alignment wrapText="1"/>
    </xf>
    <xf numFmtId="9" fontId="0" fillId="0" borderId="0" xfId="0" applyNumberFormat="1" applyFont="1" applyFill="1" applyAlignment="1">
      <alignment wrapText="1"/>
    </xf>
    <xf numFmtId="3" fontId="0" fillId="0" borderId="0" xfId="0" applyNumberFormat="1" applyFont="1" applyFill="1" applyAlignment="1">
      <alignment horizontal="right" wrapText="1"/>
    </xf>
    <xf numFmtId="9" fontId="0" fillId="0" borderId="0" xfId="2" applyFont="1" applyFill="1" applyAlignment="1">
      <alignment wrapText="1"/>
    </xf>
    <xf numFmtId="49" fontId="0" fillId="0" borderId="0" xfId="0" applyNumberFormat="1" applyFont="1" applyFill="1"/>
    <xf numFmtId="9" fontId="0" fillId="0" borderId="0" xfId="0" applyNumberFormat="1" applyFont="1" applyFill="1"/>
    <xf numFmtId="9" fontId="0" fillId="0" borderId="0" xfId="2" applyFont="1" applyFill="1"/>
    <xf numFmtId="49" fontId="0" fillId="2" borderId="0" xfId="0" applyNumberFormat="1" applyFont="1" applyFill="1"/>
    <xf numFmtId="49" fontId="0" fillId="4" borderId="0" xfId="0" applyNumberFormat="1" applyFont="1" applyFill="1"/>
    <xf numFmtId="3" fontId="0" fillId="0" borderId="0" xfId="0" applyNumberFormat="1" applyFont="1" applyAlignment="1">
      <alignment horizontal="right"/>
    </xf>
    <xf numFmtId="0" fontId="0" fillId="0" borderId="0" xfId="0" applyFont="1" applyAlignment="1">
      <alignment wrapText="1"/>
    </xf>
    <xf numFmtId="0" fontId="0" fillId="0" borderId="0" xfId="0" applyFont="1"/>
    <xf numFmtId="0" fontId="0" fillId="2" borderId="0" xfId="0" applyFont="1" applyFill="1"/>
    <xf numFmtId="3" fontId="0" fillId="2" borderId="0" xfId="0" applyNumberFormat="1" applyFont="1" applyFill="1"/>
    <xf numFmtId="0" fontId="0" fillId="2" borderId="0" xfId="0" applyFont="1" applyFill="1" applyAlignment="1">
      <alignment wrapText="1"/>
    </xf>
    <xf numFmtId="0" fontId="0" fillId="0" borderId="0" xfId="0" applyNumberFormat="1" applyFont="1" applyFill="1"/>
    <xf numFmtId="0" fontId="4" fillId="0" borderId="0" xfId="0" applyFont="1" applyFill="1"/>
    <xf numFmtId="3" fontId="4" fillId="0" borderId="0" xfId="0" applyNumberFormat="1" applyFont="1" applyFill="1"/>
    <xf numFmtId="0" fontId="0" fillId="5" borderId="0" xfId="0" applyFont="1" applyFill="1"/>
    <xf numFmtId="4" fontId="0" fillId="0" borderId="0" xfId="0" applyNumberFormat="1" applyFont="1" applyFill="1"/>
    <xf numFmtId="49" fontId="5" fillId="2" borderId="0" xfId="0" applyNumberFormat="1" applyFont="1" applyFill="1"/>
    <xf numFmtId="49" fontId="5" fillId="4" borderId="0" xfId="0" applyNumberFormat="1" applyFont="1" applyFill="1"/>
    <xf numFmtId="3" fontId="5" fillId="0" borderId="0" xfId="0" applyNumberFormat="1" applyFont="1" applyAlignment="1">
      <alignment horizontal="right"/>
    </xf>
    <xf numFmtId="9" fontId="5" fillId="0" borderId="0" xfId="2" applyFont="1"/>
    <xf numFmtId="0" fontId="5" fillId="0" borderId="0" xfId="0" applyFont="1" applyAlignment="1">
      <alignment wrapText="1"/>
    </xf>
    <xf numFmtId="0" fontId="5" fillId="0" borderId="0" xfId="0" applyFont="1"/>
    <xf numFmtId="3" fontId="5" fillId="4" borderId="0" xfId="0" applyNumberFormat="1" applyFont="1" applyFill="1"/>
    <xf numFmtId="3" fontId="0" fillId="4" borderId="0" xfId="0" applyNumberFormat="1" applyFont="1" applyFill="1"/>
    <xf numFmtId="43" fontId="0" fillId="0" borderId="0" xfId="3" applyNumberFormat="1" applyFont="1" applyAlignment="1">
      <alignment horizontal="right" vertical="top"/>
    </xf>
    <xf numFmtId="43" fontId="5" fillId="0" borderId="0" xfId="3" applyNumberFormat="1" applyFont="1" applyAlignment="1">
      <alignment horizontal="right" vertical="top"/>
    </xf>
    <xf numFmtId="43" fontId="0" fillId="0" borderId="0" xfId="3" applyNumberFormat="1" applyFont="1" applyFill="1" applyAlignment="1">
      <alignment horizontal="right" vertical="top"/>
    </xf>
    <xf numFmtId="0" fontId="6" fillId="2" borderId="0" xfId="0" applyFont="1" applyFill="1"/>
    <xf numFmtId="0" fontId="7" fillId="0" borderId="0" xfId="0" applyFont="1" applyFill="1"/>
    <xf numFmtId="0" fontId="7" fillId="0" borderId="0" xfId="0" applyFont="1" applyFill="1" applyAlignment="1"/>
    <xf numFmtId="0" fontId="7" fillId="0" borderId="0" xfId="0" applyFont="1" applyFill="1" applyAlignment="1">
      <alignment wrapText="1"/>
    </xf>
    <xf numFmtId="3" fontId="7" fillId="0" borderId="0" xfId="0" applyNumberFormat="1" applyFont="1" applyFill="1" applyAlignment="1"/>
    <xf numFmtId="49" fontId="7" fillId="0" borderId="0" xfId="0" applyNumberFormat="1" applyFont="1" applyFill="1" applyAlignment="1"/>
    <xf numFmtId="9" fontId="7" fillId="0" borderId="0" xfId="0" applyNumberFormat="1" applyFont="1" applyFill="1" applyAlignment="1"/>
    <xf numFmtId="3" fontId="7" fillId="0" borderId="0" xfId="0" applyNumberFormat="1" applyFont="1" applyFill="1" applyAlignment="1">
      <alignment horizontal="right"/>
    </xf>
    <xf numFmtId="0" fontId="7" fillId="0" borderId="0" xfId="0" applyNumberFormat="1" applyFont="1" applyFill="1" applyAlignment="1"/>
    <xf numFmtId="43" fontId="8" fillId="0" borderId="0" xfId="3" applyNumberFormat="1" applyFont="1" applyFill="1" applyAlignment="1">
      <alignment horizontal="right" vertical="top"/>
    </xf>
    <xf numFmtId="0" fontId="8" fillId="0" borderId="0" xfId="1" applyFont="1" applyFill="1"/>
    <xf numFmtId="3" fontId="7" fillId="0" borderId="0" xfId="0" applyNumberFormat="1" applyFont="1" applyFill="1" applyBorder="1" applyAlignment="1"/>
    <xf numFmtId="0" fontId="8" fillId="0" borderId="0" xfId="1" applyFont="1" applyFill="1" applyAlignment="1">
      <alignment horizontal="left" wrapText="1"/>
    </xf>
    <xf numFmtId="0" fontId="7" fillId="0" borderId="0" xfId="0" applyFont="1" applyFill="1" applyAlignment="1">
      <alignment horizontal="center"/>
    </xf>
    <xf numFmtId="0" fontId="8" fillId="0" borderId="0" xfId="1" applyFont="1" applyFill="1" applyBorder="1" applyAlignment="1">
      <alignment horizontal="left" wrapText="1"/>
    </xf>
    <xf numFmtId="3" fontId="7" fillId="0" borderId="0" xfId="0" applyNumberFormat="1" applyFont="1" applyFill="1"/>
    <xf numFmtId="0" fontId="8" fillId="0" borderId="0" xfId="1" applyFont="1" applyFill="1" applyAlignment="1">
      <alignment horizontal="left"/>
    </xf>
    <xf numFmtId="3" fontId="7" fillId="0" borderId="0" xfId="0" applyNumberFormat="1" applyFont="1" applyFill="1" applyAlignment="1">
      <alignment wrapText="1"/>
    </xf>
    <xf numFmtId="0" fontId="8" fillId="0" borderId="0" xfId="0" applyFont="1" applyFill="1"/>
    <xf numFmtId="49" fontId="7" fillId="0" borderId="0" xfId="0" applyNumberFormat="1" applyFont="1" applyFill="1"/>
    <xf numFmtId="0" fontId="7" fillId="3" borderId="0" xfId="0" applyFont="1" applyFill="1"/>
    <xf numFmtId="0" fontId="7" fillId="3" borderId="0" xfId="0" applyFont="1" applyFill="1" applyAlignment="1"/>
    <xf numFmtId="0" fontId="7" fillId="3" borderId="0" xfId="0" applyFont="1" applyFill="1" applyAlignment="1">
      <alignment wrapText="1"/>
    </xf>
    <xf numFmtId="3" fontId="7" fillId="3" borderId="0" xfId="0" applyNumberFormat="1" applyFont="1" applyFill="1" applyAlignment="1"/>
    <xf numFmtId="49" fontId="7" fillId="3" borderId="0" xfId="0" applyNumberFormat="1" applyFont="1" applyFill="1" applyAlignment="1"/>
    <xf numFmtId="9" fontId="7" fillId="3" borderId="0" xfId="0" applyNumberFormat="1" applyFont="1" applyFill="1" applyAlignment="1"/>
    <xf numFmtId="3" fontId="7" fillId="3" borderId="0" xfId="0" applyNumberFormat="1" applyFont="1" applyFill="1" applyAlignment="1">
      <alignment horizontal="right"/>
    </xf>
    <xf numFmtId="43" fontId="7" fillId="3" borderId="0" xfId="3" applyNumberFormat="1" applyFont="1" applyFill="1" applyAlignment="1">
      <alignment horizontal="right" vertical="top"/>
    </xf>
    <xf numFmtId="0" fontId="8" fillId="3" borderId="0" xfId="1" applyFont="1" applyFill="1"/>
    <xf numFmtId="43" fontId="8" fillId="3" borderId="0" xfId="3" applyNumberFormat="1" applyFont="1" applyFill="1" applyAlignment="1">
      <alignment horizontal="right" vertical="top"/>
    </xf>
    <xf numFmtId="43" fontId="7" fillId="0" borderId="0" xfId="3" applyNumberFormat="1" applyFont="1" applyFill="1" applyAlignment="1">
      <alignment horizontal="right" vertical="top"/>
    </xf>
    <xf numFmtId="3" fontId="7" fillId="0" borderId="0" xfId="3" applyNumberFormat="1" applyFont="1" applyFill="1" applyAlignment="1"/>
    <xf numFmtId="0" fontId="8" fillId="3" borderId="0" xfId="1" applyFont="1" applyFill="1" applyAlignment="1"/>
    <xf numFmtId="3" fontId="7" fillId="3" borderId="0" xfId="0" applyNumberFormat="1" applyFont="1" applyFill="1"/>
    <xf numFmtId="0" fontId="9" fillId="3" borderId="0" xfId="0" applyFont="1" applyFill="1"/>
    <xf numFmtId="3" fontId="7" fillId="3" borderId="0" xfId="0" applyNumberFormat="1" applyFont="1" applyFill="1" applyBorder="1" applyAlignment="1"/>
    <xf numFmtId="0" fontId="7" fillId="0" borderId="0" xfId="0" applyFont="1" applyFill="1" applyAlignment="1">
      <alignment vertical="top"/>
    </xf>
    <xf numFmtId="0" fontId="7" fillId="0" borderId="0" xfId="0" applyFont="1" applyFill="1" applyAlignment="1">
      <alignment vertical="top" wrapText="1"/>
    </xf>
    <xf numFmtId="3" fontId="7" fillId="0" borderId="0" xfId="0" applyNumberFormat="1" applyFont="1" applyFill="1" applyAlignment="1">
      <alignment vertical="top"/>
    </xf>
    <xf numFmtId="49" fontId="7" fillId="0" borderId="0" xfId="0" applyNumberFormat="1" applyFont="1" applyFill="1" applyAlignment="1">
      <alignment vertical="top"/>
    </xf>
    <xf numFmtId="0" fontId="8" fillId="0" borderId="0" xfId="1" applyFont="1" applyFill="1" applyAlignment="1">
      <alignment vertical="top"/>
    </xf>
    <xf numFmtId="9" fontId="7" fillId="0" borderId="0" xfId="0" applyNumberFormat="1" applyFont="1" applyFill="1"/>
    <xf numFmtId="0" fontId="8" fillId="6" borderId="0" xfId="1" applyFont="1" applyFill="1"/>
    <xf numFmtId="3" fontId="7" fillId="3" borderId="0" xfId="3" applyNumberFormat="1" applyFont="1" applyFill="1" applyAlignment="1"/>
    <xf numFmtId="43" fontId="0" fillId="0" borderId="0" xfId="3" applyNumberFormat="1" applyFont="1" applyFill="1" applyAlignment="1">
      <alignment horizontal="left" vertical="top" wrapText="1"/>
    </xf>
    <xf numFmtId="0" fontId="5" fillId="0" borderId="0" xfId="0" applyFont="1" applyAlignment="1">
      <alignment vertical="top" wrapText="1"/>
    </xf>
    <xf numFmtId="0" fontId="0" fillId="0" borderId="0" xfId="0" applyFont="1" applyAlignment="1">
      <alignment vertical="top" wrapText="1"/>
    </xf>
    <xf numFmtId="0" fontId="0" fillId="0" borderId="0" xfId="0" applyFont="1" applyFill="1" applyAlignment="1">
      <alignment vertical="top" wrapText="1"/>
    </xf>
    <xf numFmtId="0" fontId="7" fillId="3" borderId="0" xfId="0" applyFont="1" applyFill="1" applyAlignment="1">
      <alignment vertical="top" wrapText="1"/>
    </xf>
    <xf numFmtId="0" fontId="9" fillId="3" borderId="0" xfId="0" applyFont="1" applyFill="1" applyAlignment="1">
      <alignment vertical="top" wrapText="1"/>
    </xf>
    <xf numFmtId="43" fontId="8" fillId="0" borderId="0" xfId="3" applyNumberFormat="1" applyFont="1" applyFill="1" applyAlignment="1">
      <alignment horizontal="left" vertical="top"/>
    </xf>
    <xf numFmtId="0" fontId="5" fillId="0" borderId="0" xfId="0" applyFont="1" applyAlignment="1">
      <alignment horizontal="right" wrapText="1"/>
    </xf>
    <xf numFmtId="0" fontId="0" fillId="0" borderId="0" xfId="0" applyFont="1" applyAlignment="1">
      <alignment horizontal="right" wrapText="1"/>
    </xf>
    <xf numFmtId="3" fontId="7" fillId="3" borderId="0" xfId="0" applyNumberFormat="1" applyFont="1" applyFill="1" applyBorder="1" applyAlignment="1">
      <alignment horizontal="right"/>
    </xf>
    <xf numFmtId="3" fontId="7" fillId="0" borderId="0" xfId="0" applyNumberFormat="1" applyFont="1" applyFill="1" applyAlignment="1">
      <alignment horizontal="right" vertical="top"/>
    </xf>
  </cellXfs>
  <cellStyles count="4">
    <cellStyle name="Currency" xfId="3" builtinId="4"/>
    <cellStyle name="Hyperlink" xfId="1"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www.theguardian.com/world/2020/nov/16/uk-in-advanced-discussions-to-buy-moderna-covid-vaccine" TargetMode="External"/><Relationship Id="rId117" Type="http://schemas.openxmlformats.org/officeDocument/2006/relationships/hyperlink" Target="https://www.reuters.com/article/idUSKBN27F2OO" TargetMode="External"/><Relationship Id="rId21" Type="http://schemas.openxmlformats.org/officeDocument/2006/relationships/hyperlink" Target="http://www.reuters.com/article/us-health-coronavirus-moderna-switzerlan/switzerland-increases-order-for-modernas-covid-19-vaccine-idUSKBN28I1WJ" TargetMode="External"/><Relationship Id="rId42" Type="http://schemas.openxmlformats.org/officeDocument/2006/relationships/hyperlink" Target="https://www.sciencemag.org/news/2020/11/more-data-its-covid-19-vaccine-russia-institute-offers-new-evidence-success" TargetMode="External"/><Relationship Id="rId47" Type="http://schemas.openxmlformats.org/officeDocument/2006/relationships/hyperlink" Target="https://www.jpost.com/health-science/arcturus-strikes-coronavirus-vaccine-supply-deal-with-israel-648593" TargetMode="External"/><Relationship Id="rId63" Type="http://schemas.openxmlformats.org/officeDocument/2006/relationships/hyperlink" Target="https://www.reuters.com/article/idUSL8N2GF4TD" TargetMode="External"/><Relationship Id="rId68" Type="http://schemas.openxmlformats.org/officeDocument/2006/relationships/hyperlink" Target="https://www.pfizer.com/news/press-release/press-release-detail/pfizer-and-biontech-announce-agreement-us-government-600" TargetMode="External"/><Relationship Id="rId84" Type="http://schemas.openxmlformats.org/officeDocument/2006/relationships/hyperlink" Target="https://www.medicago.com/en/newsroom/medicago-signs-agreements-with-the-government-of-canada-to-supply-up-to-76-million-doses-of-its-recombinant-plant-derived-covid-19-vaccine/" TargetMode="External"/><Relationship Id="rId89" Type="http://schemas.openxmlformats.org/officeDocument/2006/relationships/hyperlink" Target="https://www.reuters.com/article/us-health-coronavirus-lebanon-idUSKBN28Q2K3" TargetMode="External"/><Relationship Id="rId112" Type="http://schemas.openxmlformats.org/officeDocument/2006/relationships/hyperlink" Target="https://www.thedailybeast.com/astrazeneca-covid-vaccine-will-be-on-sale-in-india-for-dollar8" TargetMode="External"/><Relationship Id="rId133" Type="http://schemas.openxmlformats.org/officeDocument/2006/relationships/hyperlink" Target="https://www.cnbc.com/2020/11/17/covid-vaccines-how-much-they-cost-whos-bought-them-and-how-theyre-stored.html" TargetMode="External"/><Relationship Id="rId138" Type="http://schemas.openxmlformats.org/officeDocument/2006/relationships/hyperlink" Target="https://www.cnbc.com/2020/11/17/covid-vaccines-how-much-they-cost-whos-bought-them-and-how-theyre-stored.html" TargetMode="External"/><Relationship Id="rId154" Type="http://schemas.openxmlformats.org/officeDocument/2006/relationships/hyperlink" Target="https://www.reuters.com/article/health-coronavirus-mexico-vaccine-idUSKBN28P23K" TargetMode="External"/><Relationship Id="rId159" Type="http://schemas.openxmlformats.org/officeDocument/2006/relationships/hyperlink" Target="https://www.reuters.com/article/health-coronavirus-mexico-vaccine-idUSKBN28P23K" TargetMode="External"/><Relationship Id="rId170" Type="http://schemas.openxmlformats.org/officeDocument/2006/relationships/printerSettings" Target="../printerSettings/printerSettings1.bin"/><Relationship Id="rId16" Type="http://schemas.openxmlformats.org/officeDocument/2006/relationships/hyperlink" Target="https://ir.novavax.com/news-releases/news-release-details/novavax-and-uk-government-announce-collaboration-and-purchase" TargetMode="External"/><Relationship Id="rId107" Type="http://schemas.openxmlformats.org/officeDocument/2006/relationships/hyperlink" Target="https://observer.com/2020/11/covid19-vaccine-price-pfizer-moderna-astrazeneca-oxford/" TargetMode="External"/><Relationship Id="rId11" Type="http://schemas.openxmlformats.org/officeDocument/2006/relationships/hyperlink" Target="http://www.reuters.com/article/us-health-coronavirus-latam-vaccine/astrazeneca-set-to-start-making-400-million-covid-19-vaccines-for-latam-early-in-2021-idUSKCN2591Y1" TargetMode="External"/><Relationship Id="rId32" Type="http://schemas.openxmlformats.org/officeDocument/2006/relationships/hyperlink" Target="https://www.biopharma-reporter.com/Article/2020/11/05/Australia-COVID-19-vaccine-agreements-with-Novavax-Pfizer" TargetMode="External"/><Relationship Id="rId37" Type="http://schemas.openxmlformats.org/officeDocument/2006/relationships/hyperlink" Target="https://www.reuters.com/article/us-health-coronavirus-southkorea/south-korea-to-buy-millions-of-coronavirus-vaccine-doses-but-sees-no-need-to-hurry-idUSKBN28I053" TargetMode="External"/><Relationship Id="rId53" Type="http://schemas.openxmlformats.org/officeDocument/2006/relationships/hyperlink" Target="https://valneva.com/press-release/valneva-announces-major-covid-19-vaccine-partnership-with-u-k-government/" TargetMode="External"/><Relationship Id="rId58" Type="http://schemas.openxmlformats.org/officeDocument/2006/relationships/hyperlink" Target="https://covid19.go.cr/firma-contrato-de-fabricacion-y-suministro-para-vacuna-contra-el-covid-19/" TargetMode="External"/><Relationship Id="rId74" Type="http://schemas.openxmlformats.org/officeDocument/2006/relationships/hyperlink" Target="https://www.biopharma-reporter.com/Article/2020/08/17/UK-strikes-deals-with-J-J-Novavax-to-source-90m-COVID-19-vaccines" TargetMode="External"/><Relationship Id="rId79" Type="http://schemas.openxmlformats.org/officeDocument/2006/relationships/hyperlink" Target="https://www.reuters.com/article/us-health-coronavirus-kazakhstan-russia/kazakhstan-secures-supplies-of-russian-covid-19-vaccine-candidate-idUSKBN25M0JW" TargetMode="External"/><Relationship Id="rId102" Type="http://schemas.openxmlformats.org/officeDocument/2006/relationships/hyperlink" Target="https://www.reuters.com/article/uk-health-coronavirus-russia-india/russia-seals-another-deal-to-supply-and-test-its-coronavirus-vaccine-abroad-idUKKBN2671AN" TargetMode="External"/><Relationship Id="rId123" Type="http://schemas.openxmlformats.org/officeDocument/2006/relationships/hyperlink" Target="https://sputnikvaccine.com/newsroom/pressreleases/the-cost-of-one-dose-will-be-less-than-10-for-international-markets/" TargetMode="External"/><Relationship Id="rId128" Type="http://schemas.openxmlformats.org/officeDocument/2006/relationships/hyperlink" Target="https://www.cnbc.com/2020/11/17/covid-vaccines-how-much-they-cost-whos-bought-them-and-how-theyre-stored.html" TargetMode="External"/><Relationship Id="rId144" Type="http://schemas.openxmlformats.org/officeDocument/2006/relationships/hyperlink" Target="https://www.cnbc.com/2020/11/17/covid-vaccines-how-much-they-cost-whos-bought-them-and-how-theyre-stored.html" TargetMode="External"/><Relationship Id="rId149" Type="http://schemas.openxmlformats.org/officeDocument/2006/relationships/hyperlink" Target="https://www.freepressjournal.in/india/fpj-explains-how-much-will-coronavirus-vaccine-cost-in-india" TargetMode="External"/><Relationship Id="rId5" Type="http://schemas.openxmlformats.org/officeDocument/2006/relationships/hyperlink" Target="https://www.amnesty.org/en/latest/news/2020/11/oxford-astrazeneca-vaccine-a-boost-for-global-access-but-huge-inequality-remains/" TargetMode="External"/><Relationship Id="rId90" Type="http://schemas.openxmlformats.org/officeDocument/2006/relationships/hyperlink" Target="https://www.reuters.com/article/us-health-coronavirus-bangladesh-india/bangladesh-signs-deal-with-india-for-30-million-doses-of-covid-19-vaccine-idUSKBN27L1CD" TargetMode="External"/><Relationship Id="rId95" Type="http://schemas.openxmlformats.org/officeDocument/2006/relationships/hyperlink" Target="https://www.reuters.com/article/health-coronavirus-chile-pfizer/chilean-president-hails-pfizer-success-and-his-countrys-vaccine-purchase-agreement-idUSL1N2HV1WD" TargetMode="External"/><Relationship Id="rId160" Type="http://schemas.openxmlformats.org/officeDocument/2006/relationships/hyperlink" Target="https://www.reuters.com/article/health-coronavirus-philippines/philippines-targets-deal-for-25-million-doses-of-sinovac-covid-19-vaccine-idUSKBN28O10G" TargetMode="External"/><Relationship Id="rId165" Type="http://schemas.openxmlformats.org/officeDocument/2006/relationships/hyperlink" Target="https://www.who.int/news/item/18-12-2020-covax-announces-additional-deals-to-access-promising-covid-19-vaccine-candidates-plans-global-rollout-starting-q1-2021" TargetMode="External"/><Relationship Id="rId22" Type="http://schemas.openxmlformats.org/officeDocument/2006/relationships/hyperlink" Target="https://www.forbes.com/sites/greatspeculations/2020/12/03/after-facing-delays-does-the-novavax-covid-vaccine-still-matter/?sh=6762e8b368b7" TargetMode="External"/><Relationship Id="rId27" Type="http://schemas.openxmlformats.org/officeDocument/2006/relationships/hyperlink" Target="https://observer.com/2020/11/covid19-vaccine-price-pfizer-moderna-astrazeneca-oxford/" TargetMode="External"/><Relationship Id="rId43" Type="http://schemas.openxmlformats.org/officeDocument/2006/relationships/hyperlink" Target="https://www.thepharmaletter.com/article/uzbekistan-adds-to-orders-for-sputnik-v" TargetMode="External"/><Relationship Id="rId48" Type="http://schemas.openxmlformats.org/officeDocument/2006/relationships/hyperlink" Target="https://apnews.com/article/europe-rabat-coronavirus-pandemic-morocco-china-8841aae31ae7501bf1a51029134b6222" TargetMode="External"/><Relationship Id="rId64" Type="http://schemas.openxmlformats.org/officeDocument/2006/relationships/hyperlink" Target="https://www.cnbc.com/2020/08/14/novavax-shares-rise-after-deal-to-provide-60-million-doses-of-coronavirus-vaccine-to-uk.html" TargetMode="External"/><Relationship Id="rId69" Type="http://schemas.openxmlformats.org/officeDocument/2006/relationships/hyperlink" Target="https://www.reuters.com/article/idUSKBN2872OE" TargetMode="External"/><Relationship Id="rId113" Type="http://schemas.openxmlformats.org/officeDocument/2006/relationships/hyperlink" Target="https://www.gavi.org/news/media-room/new-collaboration-makes-further-100-million-doses-covid-19-vaccine-available-low" TargetMode="External"/><Relationship Id="rId118" Type="http://schemas.openxmlformats.org/officeDocument/2006/relationships/hyperlink" Target="https://www.reuters.com/article/idUSKBN27F2OO" TargetMode="External"/><Relationship Id="rId134" Type="http://schemas.openxmlformats.org/officeDocument/2006/relationships/hyperlink" Target="https://www.cnbc.com/2020/11/17/covid-vaccines-how-much-they-cost-whos-bought-them-and-how-theyre-stored.html" TargetMode="External"/><Relationship Id="rId139" Type="http://schemas.openxmlformats.org/officeDocument/2006/relationships/hyperlink" Target="https://www.cnbc.com/2020/11/17/covid-vaccines-how-much-they-cost-whos-bought-them-and-how-theyre-stored.html" TargetMode="External"/><Relationship Id="rId80" Type="http://schemas.openxmlformats.org/officeDocument/2006/relationships/hyperlink" Target="https://www.batimes.com.ar/news/argentina/argentina-agrees-to-buy-25-million-doses-of-russias-covid-19-vaccine.phtml" TargetMode="External"/><Relationship Id="rId85" Type="http://schemas.openxmlformats.org/officeDocument/2006/relationships/hyperlink" Target="https://twitter.com/Lenin/status/1319620792414539777?s=20" TargetMode="External"/><Relationship Id="rId150" Type="http://schemas.openxmlformats.org/officeDocument/2006/relationships/hyperlink" Target="https://www.cnbc.com/2020/11/17/covid-vaccines-how-much-they-cost-whos-bought-them-and-how-theyre-stored.html" TargetMode="External"/><Relationship Id="rId155" Type="http://schemas.openxmlformats.org/officeDocument/2006/relationships/hyperlink" Target="https://finance.yahoo.com/news/china-secures-100m-doses-pfizer-074155989.html" TargetMode="External"/><Relationship Id="rId12" Type="http://schemas.openxmlformats.org/officeDocument/2006/relationships/hyperlink" Target="http://fundacioncarlosslim.org/astrazeneca-anuncia-acuerdo-con-la-fundacion-carlos-slim-para-suministrar-la-vacuna-covid-19-a-america-latina/" TargetMode="External"/><Relationship Id="rId17" Type="http://schemas.openxmlformats.org/officeDocument/2006/relationships/hyperlink" Target="http://www.freepressjournal.in/india/fpj-explains-how-much-will-coronavirus-vaccine-cost-in-india" TargetMode="External"/><Relationship Id="rId33" Type="http://schemas.openxmlformats.org/officeDocument/2006/relationships/hyperlink" Target="https://www.reuters.com/article/health-coronavirus-chile-pfizer/corrected-chilean-president-hails-pfizer-success-and-his-countrys-vaccine-purchase-agreement-idUSL1N2HV1WD" TargetMode="External"/><Relationship Id="rId38" Type="http://schemas.openxmlformats.org/officeDocument/2006/relationships/hyperlink" Target="https://www.reuters.com/article/us-health-coronavirus-brazil/pfizer-offers-brazil-deal-for-millions-of-vaccine-doses-idUSKBN27Y2UC" TargetMode="External"/><Relationship Id="rId59" Type="http://schemas.openxmlformats.org/officeDocument/2006/relationships/hyperlink" Target="https://www.astrazeneca.com/media-centre/press-releases/2020/astrazeneca-concludes-agreement-with-the-european-commission-for-the-supply-of-up-to-400-million-doses-of-azd1222-covid-19-vaccine.html" TargetMode="External"/><Relationship Id="rId103" Type="http://schemas.openxmlformats.org/officeDocument/2006/relationships/hyperlink" Target="https://www.fool.co.uk/mywallethero/your-money/learn/how-much-will-the-coronavirus-vaccine-cost/" TargetMode="External"/><Relationship Id="rId108" Type="http://schemas.openxmlformats.org/officeDocument/2006/relationships/hyperlink" Target="https://observer.com/2020/11/covid19-vaccine-price-pfizer-moderna-astrazeneca-oxford/" TargetMode="External"/><Relationship Id="rId124" Type="http://schemas.openxmlformats.org/officeDocument/2006/relationships/hyperlink" Target="https://sputnikvaccine.com/newsroom/pressreleases/the-cost-of-one-dose-will-be-less-than-10-for-international-markets/" TargetMode="External"/><Relationship Id="rId129" Type="http://schemas.openxmlformats.org/officeDocument/2006/relationships/hyperlink" Target="https://www.cnbc.com/2020/11/17/covid-vaccines-how-much-they-cost-whos-bought-them-and-how-theyre-stored.html" TargetMode="External"/><Relationship Id="rId54" Type="http://schemas.openxmlformats.org/officeDocument/2006/relationships/hyperlink" Target="https://www.reuters.com/article/us-health-coronavirus-southkorea/south-korea-to-buy-millions-of-coronavirus-vaccine-doses-but-sees-no-need-to-hurry-idUSKBN28I053" TargetMode="External"/><Relationship Id="rId70" Type="http://schemas.openxmlformats.org/officeDocument/2006/relationships/hyperlink" Target="https://www.metro.us/ecuador-signs-covid-19-vaccine/" TargetMode="External"/><Relationship Id="rId75" Type="http://schemas.openxmlformats.org/officeDocument/2006/relationships/hyperlink" Target="https://www.biopharma-reporter.com/Article/2020/10/08/Johnson-Johnson-to-supply-EU-with-up-to-400-million-COVID-19-vaccine-doses" TargetMode="External"/><Relationship Id="rId91" Type="http://schemas.openxmlformats.org/officeDocument/2006/relationships/hyperlink" Target="https://www.gob.mx/sre/prensa/mexico-asegura-vacuna-para-mas-de-100-millones-de-mexicanos-ebrard?idiom=es" TargetMode="External"/><Relationship Id="rId96" Type="http://schemas.openxmlformats.org/officeDocument/2006/relationships/hyperlink" Target="https://www.reuters.com/article/health-coronavirus-turkey-china-int/turkey-to-buy-chinese-covid-19-candidate-vaccine-doses-in-talks-with-pfizer-idUSKBN27Z0LE" TargetMode="External"/><Relationship Id="rId140" Type="http://schemas.openxmlformats.org/officeDocument/2006/relationships/hyperlink" Target="https://www.cnbc.com/2020/11/17/covid-vaccines-how-much-they-cost-whos-bought-them-and-how-theyre-stored.html" TargetMode="External"/><Relationship Id="rId145" Type="http://schemas.openxmlformats.org/officeDocument/2006/relationships/hyperlink" Target="https://www.cnbc.com/2020/11/17/covid-vaccines-how-much-they-cost-whos-bought-them-and-how-theyre-stored.html" TargetMode="External"/><Relationship Id="rId161" Type="http://schemas.openxmlformats.org/officeDocument/2006/relationships/hyperlink" Target="https://www.usnews.com/news/world/articles/2020-11-06/argentina-could-receive-750-000-doses-of-eventual-pfizer-vaccine-fernandez" TargetMode="External"/><Relationship Id="rId166" Type="http://schemas.openxmlformats.org/officeDocument/2006/relationships/hyperlink" Target="https://www.who.int/news/item/18-12-2020-covax-announces-additional-deals-to-access-promising-covid-19-vaccine-candidates-plans-global-rollout-starting-q1-2021" TargetMode="External"/><Relationship Id="rId1" Type="http://schemas.openxmlformats.org/officeDocument/2006/relationships/hyperlink" Target="https://cepi.net/news_cepi/cepi-partners-with-astrazeneca-to-manufacture-300-million-globally-accessible-doses-of-covid-19-vaccine/" TargetMode="External"/><Relationship Id="rId6" Type="http://schemas.openxmlformats.org/officeDocument/2006/relationships/hyperlink" Target="http://www.amnesty.org/en/latest/news/2020/11/oxford-astrazeneca-vaccine-a-boost-for-global-access-but-huge-inequality-remains/" TargetMode="External"/><Relationship Id="rId15" Type="http://schemas.openxmlformats.org/officeDocument/2006/relationships/hyperlink" Target="http://apnews.com/article/thailand-coronavirus-pandemic-prayuth-chan-ocha-7e974f2bca97cd58304e99a5a2c34c07" TargetMode="External"/><Relationship Id="rId23" Type="http://schemas.openxmlformats.org/officeDocument/2006/relationships/hyperlink" Target="https://www.reuters.com/article/us-takeda-moderna-vaccine/japans-takeda-to-import-50-million-doses-of-modernas-covid-19-vaccine-raises-profit-forecast-idUSKBN27E0OO" TargetMode="External"/><Relationship Id="rId28" Type="http://schemas.openxmlformats.org/officeDocument/2006/relationships/hyperlink" Target="https://thehill.com/homenews/news/529135-canada-preparing-to-administer-covid-19-vaccine-this-mont" TargetMode="External"/><Relationship Id="rId36" Type="http://schemas.openxmlformats.org/officeDocument/2006/relationships/hyperlink" Target="https://www.timesofisrael.com/israel-to-get-first-batch-of-pfizer-coronavirus-vaccines-on-thursday-reports/" TargetMode="External"/><Relationship Id="rId49" Type="http://schemas.openxmlformats.org/officeDocument/2006/relationships/hyperlink" Target="https://www.fdanews.com/articles/198936-sanofis-covid-19-vaccine-candidate-will-likely-cost-under-12-in-europe" TargetMode="External"/><Relationship Id="rId57" Type="http://schemas.openxmlformats.org/officeDocument/2006/relationships/hyperlink" Target="https://www.presidencia.go.cr/comunicados/2020/11/costa-rica-firma-acuerdo-con-astrazeneca-para-suministro-de-vacuna-candidata-contra-el-sars-cov-2/" TargetMode="External"/><Relationship Id="rId106" Type="http://schemas.openxmlformats.org/officeDocument/2006/relationships/hyperlink" Target="https://www.freepressjournal.in/india/fpj-explains-how-much-will-coronavirus-vaccine-cost-in-india" TargetMode="External"/><Relationship Id="rId114" Type="http://schemas.openxmlformats.org/officeDocument/2006/relationships/hyperlink" Target="https://www.reuters.com/article/health-coronavirus-eu-pfizer-idUSKBN27R1IF" TargetMode="External"/><Relationship Id="rId119" Type="http://schemas.openxmlformats.org/officeDocument/2006/relationships/hyperlink" Target="https://www.reuters.com/article/idUSKBN27F2OO" TargetMode="External"/><Relationship Id="rId127" Type="http://schemas.openxmlformats.org/officeDocument/2006/relationships/hyperlink" Target="https://www.reuters.com/article/us-health-coronavirus-bangladesh-india/bangladesh-signs-deal-with-india-for-30-million-doses-of-covid-19-vaccine-idUSKBN27L1CD" TargetMode="External"/><Relationship Id="rId10" Type="http://schemas.openxmlformats.org/officeDocument/2006/relationships/hyperlink" Target="http://www.thejakartapost.com/news/2020/10/14/indonesia-secures-deal-to-procure-100m-more-doses-of-vaccines.html" TargetMode="External"/><Relationship Id="rId31" Type="http://schemas.openxmlformats.org/officeDocument/2006/relationships/hyperlink" Target="https://www.reuters.com/article/idUSKBN26X0AC" TargetMode="External"/><Relationship Id="rId44" Type="http://schemas.openxmlformats.org/officeDocument/2006/relationships/hyperlink" Target="https://13wham.com/news/nation-world/russian-virus-vaccine-to-cost-less-than-10-per-dose-abroad" TargetMode="External"/><Relationship Id="rId52" Type="http://schemas.openxmlformats.org/officeDocument/2006/relationships/hyperlink" Target="https://www.sanofi.com/en/media-room/press-releases/2020/2020-09-22-18-30-00" TargetMode="External"/><Relationship Id="rId60" Type="http://schemas.openxmlformats.org/officeDocument/2006/relationships/hyperlink" Target="https://www.washingtonpost.com/world/asia_pacific/china-and-russia-are-ahead-in-the-global-coronavirus-vaccine-race-bending-long-standing-rules-as-they-go/2020/09/18/9bfd4438-e2d4-11ea-82d8-5e55d47e90ca_story.html" TargetMode="External"/><Relationship Id="rId65" Type="http://schemas.openxmlformats.org/officeDocument/2006/relationships/hyperlink" Target="https://www.washingtonexaminer.com/news/eu-and-pfizer-biontech-complete-deal-for-300m-doses-of-coronavirus-vaccine" TargetMode="External"/><Relationship Id="rId73" Type="http://schemas.openxmlformats.org/officeDocument/2006/relationships/hyperlink" Target="https://pharmaphorum.com/news/canada-signs-deals-for-jj-novavax-covid-vaccines/" TargetMode="External"/><Relationship Id="rId78" Type="http://schemas.openxmlformats.org/officeDocument/2006/relationships/hyperlink" Target="https://egyptianstreets.com/2020/09/30/egypt-to-receive-25-million-doses-of-russias-covid-19-vaccine/" TargetMode="External"/><Relationship Id="rId81" Type="http://schemas.openxmlformats.org/officeDocument/2006/relationships/hyperlink" Target="https://medicalxpress.com/news/2020-11-venezuela-million-doses-russian-covid-.html" TargetMode="External"/><Relationship Id="rId86" Type="http://schemas.openxmlformats.org/officeDocument/2006/relationships/hyperlink" Target="https://www.bloomberg.com/news/articles/2020-07-20/russian-elite-got-experimental-covid-19-vaccine-from-april" TargetMode="External"/><Relationship Id="rId94" Type="http://schemas.openxmlformats.org/officeDocument/2006/relationships/hyperlink" Target="https://www.reuters.com/article/us-health-coronavirus-brazil-sao-paulo/brazils-sao-paulo-signs-agreement-with-sinovac-for-covid-vaccine-doses-idUSKBN26L3EO" TargetMode="External"/><Relationship Id="rId99" Type="http://schemas.openxmlformats.org/officeDocument/2006/relationships/hyperlink" Target="https://www.swissinfo.ch/eng/switzerland-secures-three-million-doses-of-pfizer-biontech-vaccine/46208900" TargetMode="External"/><Relationship Id="rId101" Type="http://schemas.openxmlformats.org/officeDocument/2006/relationships/hyperlink" Target="https://tass.com/society/1199001" TargetMode="External"/><Relationship Id="rId122" Type="http://schemas.openxmlformats.org/officeDocument/2006/relationships/hyperlink" Target="https://sputnikvaccine.com/newsroom/pressreleases/the-cost-of-one-dose-will-be-less-than-10-for-international-markets/" TargetMode="External"/><Relationship Id="rId130" Type="http://schemas.openxmlformats.org/officeDocument/2006/relationships/hyperlink" Target="https://www.cnbc.com/2020/11/17/covid-vaccines-how-much-they-cost-whos-bought-them-and-how-theyre-stored.html" TargetMode="External"/><Relationship Id="rId135" Type="http://schemas.openxmlformats.org/officeDocument/2006/relationships/hyperlink" Target="https://www.cnbc.com/2020/11/17/covid-vaccines-how-much-they-cost-whos-bought-them-and-how-theyre-stored.html" TargetMode="External"/><Relationship Id="rId143" Type="http://schemas.openxmlformats.org/officeDocument/2006/relationships/hyperlink" Target="https://www.cnbc.com/2020/11/17/covid-vaccines-how-much-they-cost-whos-bought-them-and-how-theyre-stored.html" TargetMode="External"/><Relationship Id="rId148" Type="http://schemas.openxmlformats.org/officeDocument/2006/relationships/hyperlink" Target="https://www.reuters.com/article/us-health-coronavirus-vietnam-vaccine/vietnam-to-buy-russian-covid-19-vaccine-idUSKCN25A0M0" TargetMode="External"/><Relationship Id="rId151" Type="http://schemas.openxmlformats.org/officeDocument/2006/relationships/hyperlink" Target="https://www.reuters.com/article/health-coronavirus-mexico-vaccine/mexico-weighing-vaccine-proposals-from-moderna-four-other-companies-idUSKBN28P23K" TargetMode="External"/><Relationship Id="rId156" Type="http://schemas.openxmlformats.org/officeDocument/2006/relationships/hyperlink" Target="https://www.reuters.com/article/health-coronavirus-mexico-vaccine-idUSKBN28P23K" TargetMode="External"/><Relationship Id="rId164" Type="http://schemas.openxmlformats.org/officeDocument/2006/relationships/hyperlink" Target="https://www.who.int/news/item/18-12-2020-covax-announces-additional-deals-to-access-promising-covid-19-vaccine-candidates-plans-global-rollout-starting-q1-2021" TargetMode="External"/><Relationship Id="rId169" Type="http://schemas.openxmlformats.org/officeDocument/2006/relationships/hyperlink" Target="https://elpais.com/sociedad/2020-12-09/de-las-compras-anticipadas-a-la-falta-de-infraestructura-asi-son-los-planes-de-vacunacion-en-america-latina.html" TargetMode="External"/><Relationship Id="rId4" Type="http://schemas.openxmlformats.org/officeDocument/2006/relationships/hyperlink" Target="https://www.cnbc.com/2020/10/28/sanofi-gsk-to-provide-200-million-covid-vaccine-doses-to-who-immunization-program.html" TargetMode="External"/><Relationship Id="rId9" Type="http://schemas.openxmlformats.org/officeDocument/2006/relationships/hyperlink" Target="http://www.reuters.com/article/us-health-coronavirus-ecuador-vaccines/ecuador-signs-covid-19-vaccine-supply-deals-with-pharma-companies-idUSKBN2762ZV" TargetMode="External"/><Relationship Id="rId13" Type="http://schemas.openxmlformats.org/officeDocument/2006/relationships/hyperlink" Target="https://www.jns.org/israel-to-purchase-millions-of-doses-of-astrazenecas-covid-19-vaccine/" TargetMode="External"/><Relationship Id="rId18" Type="http://schemas.openxmlformats.org/officeDocument/2006/relationships/hyperlink" Target="https://finance.yahoo.com/news/novavax-supply-40-mln-doses-150412203.html" TargetMode="External"/><Relationship Id="rId39" Type="http://schemas.openxmlformats.org/officeDocument/2006/relationships/hyperlink" Target="https://www.reuters.com/article/us-health-coronavirus-mexico/mexico-signs-deal-with-pfizer-for-34-4-million-doses-of-covid-19-vaccine-idUSKBN28C2VK" TargetMode="External"/><Relationship Id="rId109" Type="http://schemas.openxmlformats.org/officeDocument/2006/relationships/hyperlink" Target="https://www.jpost.com/breaking-news/coronavirus-israel-signs-to-increase-moderna-vaccine-doses-to-6-million-651169" TargetMode="External"/><Relationship Id="rId34" Type="http://schemas.openxmlformats.org/officeDocument/2006/relationships/hyperlink" Target="https://thepeninsulaqatar.com/article/17/11/2020/Qatar-has-agreement-with-Moderna-and-Pfizer-for-Covid-19-vaccines-Official" TargetMode="External"/><Relationship Id="rId50" Type="http://schemas.openxmlformats.org/officeDocument/2006/relationships/hyperlink" Target="https://www.gsk.com/en-gb/media/press-releases/sanofi-and-gsk-agree-with-the-uk-government-to-supply-up-to-60-million-doses-of-covid-19-vaccine/" TargetMode="External"/><Relationship Id="rId55" Type="http://schemas.openxmlformats.org/officeDocument/2006/relationships/hyperlink" Target="https://www.bloomberg.com/news/articles/2020-12-11/pfizer-vaccine-clearance-to-be-sought-in-hong-kong-after-fda-nod" TargetMode="External"/><Relationship Id="rId76" Type="http://schemas.openxmlformats.org/officeDocument/2006/relationships/hyperlink" Target="https://www.tvnz.co.nz/one-news/new-zealand/govt-agrees-purchase-5-million-doses-johnson-johnsons-covid-19-vaccine" TargetMode="External"/><Relationship Id="rId97" Type="http://schemas.openxmlformats.org/officeDocument/2006/relationships/hyperlink" Target="https://www.thejakartapost.com/news/2020/10/12/indonesia-can-be-manufacturing-hub-for-covid-19-vaccine-says-chinese-foreign-minister.html" TargetMode="External"/><Relationship Id="rId104" Type="http://schemas.openxmlformats.org/officeDocument/2006/relationships/hyperlink" Target="https://observer.com/2020/11/covid19-vaccine-price-pfizer-moderna-astrazeneca-oxford/" TargetMode="External"/><Relationship Id="rId120" Type="http://schemas.openxmlformats.org/officeDocument/2006/relationships/hyperlink" Target="https://sputnikvaccine.com/newsroom/pressreleases/the-cost-of-one-dose-will-be-less-than-10-for-international-markets/" TargetMode="External"/><Relationship Id="rId125" Type="http://schemas.openxmlformats.org/officeDocument/2006/relationships/hyperlink" Target="https://www.reuters.com/article/idUSKBN2710UQ" TargetMode="External"/><Relationship Id="rId141" Type="http://schemas.openxmlformats.org/officeDocument/2006/relationships/hyperlink" Target="https://www.cnbc.com/2020/11/17/covid-vaccines-how-much-they-cost-whos-bought-them-and-how-theyre-stored.html" TargetMode="External"/><Relationship Id="rId146" Type="http://schemas.openxmlformats.org/officeDocument/2006/relationships/hyperlink" Target="https://www.cnbc.com/2020/11/17/covid-vaccines-how-much-they-cost-whos-bought-them-and-how-theyre-stored.html" TargetMode="External"/><Relationship Id="rId167" Type="http://schemas.openxmlformats.org/officeDocument/2006/relationships/hyperlink" Target="https://www.who.int/news/item/18-12-2020-covax-announces-additional-deals-to-access-promising-covid-19-vaccine-candidates-plans-global-rollout-starting-q1-2021" TargetMode="External"/><Relationship Id="rId7" Type="http://schemas.openxmlformats.org/officeDocument/2006/relationships/hyperlink" Target="http://www.reuters.com/article/us-health-coronavirus-japan-astrazeneca/japan-in-deals-with-astrazeneca-novavax-for-covid-19-vaccines-idUSKCN253199" TargetMode="External"/><Relationship Id="rId71" Type="http://schemas.openxmlformats.org/officeDocument/2006/relationships/hyperlink" Target="https://panatimes.com/panama-to-buy-4-million-doses-of-covid-19-vaccine-from-pfizer" TargetMode="External"/><Relationship Id="rId92" Type="http://schemas.openxmlformats.org/officeDocument/2006/relationships/hyperlink" Target="https://investors.biontech.de/news-releases/news-release-details/biontech-and-fosun-pharma-potentially-supply-10-million-doses" TargetMode="External"/><Relationship Id="rId162" Type="http://schemas.openxmlformats.org/officeDocument/2006/relationships/hyperlink" Target="https://www.reuters.com/article/health-coronavirus-bangladesh-china-idUSKBN26Y265" TargetMode="External"/><Relationship Id="rId2" Type="http://schemas.openxmlformats.org/officeDocument/2006/relationships/hyperlink" Target="https://ipolitics.ca/2020/09/25/canada-signs-deal-with-astrazeneca-for-20m-doses-of-vaccine-candidate/" TargetMode="External"/><Relationship Id="rId29" Type="http://schemas.openxmlformats.org/officeDocument/2006/relationships/hyperlink" Target="https://www.theguardian.com/world/2020/nov/16/uk-in-advanced-discussions-to-buy-moderna-covid-vaccine" TargetMode="External"/><Relationship Id="rId24" Type="http://schemas.openxmlformats.org/officeDocument/2006/relationships/hyperlink" Target="https://thepeninsulaqatar.com/article/17/11/2020/Qatar-has-agreement-with-Moderna-and-Pfizer-for-Covid-19-vaccines-Official" TargetMode="External"/><Relationship Id="rId40" Type="http://schemas.openxmlformats.org/officeDocument/2006/relationships/hyperlink" Target="https://www.healthline.com/health-news/how-much-will-it-cost-to-get-a-covid-19-vaccine" TargetMode="External"/><Relationship Id="rId45" Type="http://schemas.openxmlformats.org/officeDocument/2006/relationships/hyperlink" Target="https://www.fiercepharma.com/manufacturing/curevac-ties-up-wacker-to-churn-out-more-than-100m-doses-mrna-coronavirus-vaccine" TargetMode="External"/><Relationship Id="rId66" Type="http://schemas.openxmlformats.org/officeDocument/2006/relationships/hyperlink" Target="https://www.livemint.com/news/world/indonesia-plans-massive-covid-19-vaccination-program-next-month-11605607853919.html" TargetMode="External"/><Relationship Id="rId87" Type="http://schemas.openxmlformats.org/officeDocument/2006/relationships/hyperlink" Target="https://www.defense.gov/Newsroom/Contracts/Contract/Article/2399096/" TargetMode="External"/><Relationship Id="rId110" Type="http://schemas.openxmlformats.org/officeDocument/2006/relationships/hyperlink" Target="https://www.healthline.com/health-news/how-much-will-it-cost-to-get-a-covid-19-vaccine" TargetMode="External"/><Relationship Id="rId115" Type="http://schemas.openxmlformats.org/officeDocument/2006/relationships/hyperlink" Target="https://sputnikvaccine.com/newsroom/pressreleases/the-cost-of-one-dose-will-be-less-than-10-for-international-markets/" TargetMode="External"/><Relationship Id="rId131" Type="http://schemas.openxmlformats.org/officeDocument/2006/relationships/hyperlink" Target="https://www.cnbc.com/2020/11/17/covid-vaccines-how-much-they-cost-whos-bought-them-and-how-theyre-stored.html" TargetMode="External"/><Relationship Id="rId136" Type="http://schemas.openxmlformats.org/officeDocument/2006/relationships/hyperlink" Target="https://www.cnbc.com/2020/11/17/covid-vaccines-how-much-they-cost-whos-bought-them-and-how-theyre-stored.html" TargetMode="External"/><Relationship Id="rId157" Type="http://schemas.openxmlformats.org/officeDocument/2006/relationships/hyperlink" Target="https://www.reuters.com/article/health-coronavirus-mexico-vaccine-idUSKBN28P23K" TargetMode="External"/><Relationship Id="rId61" Type="http://schemas.openxmlformats.org/officeDocument/2006/relationships/hyperlink" Target="https://www.reuters.com/article/us-health-coronavirus-argentina-astrazen/argentina-agrees-deal-for-22-million-doses-of-astrazeneca-oxford-covid-19-vaccine-idUSKBN27N0UQ" TargetMode="External"/><Relationship Id="rId82" Type="http://schemas.openxmlformats.org/officeDocument/2006/relationships/hyperlink" Target="https://news.yahoo.com/mexico-hopes-ink-cansino-covid-163241508.html" TargetMode="External"/><Relationship Id="rId152" Type="http://schemas.openxmlformats.org/officeDocument/2006/relationships/hyperlink" Target="https://investors.modernatx.com/news-releases/news-release-details/us-government-exercises-1st-option-additional-100-million-doses" TargetMode="External"/><Relationship Id="rId19" Type="http://schemas.openxmlformats.org/officeDocument/2006/relationships/hyperlink" Target="http://investors.modernatx.com/news-releases/news-release-details/moderna-announces-european-commissions-approval-advance-purchase" TargetMode="External"/><Relationship Id="rId14" Type="http://schemas.openxmlformats.org/officeDocument/2006/relationships/hyperlink" Target="https://www.reuters.com/article/health-coronavirus-astrazeneca/britain-and-other-nations-press-on-with-astrazeneca-vaccine-amid-trial-questions-idUSKBN28710J" TargetMode="External"/><Relationship Id="rId30" Type="http://schemas.openxmlformats.org/officeDocument/2006/relationships/hyperlink" Target="https://www.reuters.com/article/health-coronavirus-eu-pfizer/exclusive-europe-to-pay-less-than-u-s-for-pfizer-vaccine-under-initial-deal-source-idUSKBN27R1IF" TargetMode="External"/><Relationship Id="rId35" Type="http://schemas.openxmlformats.org/officeDocument/2006/relationships/hyperlink" Target="https://www.internationalinvestment.net/news/4024309/expats-kuwait-receive-covid-19-vaccines-free" TargetMode="External"/><Relationship Id="rId56" Type="http://schemas.openxmlformats.org/officeDocument/2006/relationships/hyperlink" Target="https://en.mercopress.com/2020/12/09/brazil-signs-letter-of-intent-for-delivery-of-70-million-covid-19-vaccine-doses" TargetMode="External"/><Relationship Id="rId77" Type="http://schemas.openxmlformats.org/officeDocument/2006/relationships/hyperlink" Target="https://www.reuters.com/article/us-health-coronavirus-russia-brazil/brazilian-state-of-bahia-to-test-russias-vaccine-plans-to-buy-50-million-doses-idUSKBN2613NH" TargetMode="External"/><Relationship Id="rId100" Type="http://schemas.openxmlformats.org/officeDocument/2006/relationships/hyperlink" Target="https://www.msn.com/en-xl/asia/nepal/russia-to-supply-25-million-covid-19-vaccine-doses-to-nepal/ar-BB19yfJE" TargetMode="External"/><Relationship Id="rId105" Type="http://schemas.openxmlformats.org/officeDocument/2006/relationships/hyperlink" Target="https://www.forbes.com/sites/greatspeculations/2020/12/03/after-facing-delays-does-the-novavax-covid-vaccine-still-matter/?sh=71766d2f68b7" TargetMode="External"/><Relationship Id="rId126" Type="http://schemas.openxmlformats.org/officeDocument/2006/relationships/hyperlink" Target="https://www.reuters.com/article/health-coronavirus-brazil/brazil-aims-to-vaccinate-entire-population-against-covid-19-in-2021-idUSKBN28K1IK" TargetMode="External"/><Relationship Id="rId147" Type="http://schemas.openxmlformats.org/officeDocument/2006/relationships/hyperlink" Target="https://cairoscene.com/Buzz/Egypt-Secures-30-Million-Doses-of-Oxford-s-COVID-19-Vaccine" TargetMode="External"/><Relationship Id="rId168" Type="http://schemas.openxmlformats.org/officeDocument/2006/relationships/hyperlink" Target="https://www.cnbc.com/2020/11/17/covid-vaccines-how-much-they-cost-whos-bought-them-and-how-theyre-stored.html" TargetMode="External"/><Relationship Id="rId8" Type="http://schemas.openxmlformats.org/officeDocument/2006/relationships/hyperlink" Target="http://www.health.gov.au/australias-vaccine-agreements" TargetMode="External"/><Relationship Id="rId51" Type="http://schemas.openxmlformats.org/officeDocument/2006/relationships/hyperlink" Target="https://www.biopharma-reporter.com/Article/2020/09/21/Sanofi-GSK-sign-deal-to-supply-EU-with-300-million-COVID-19-vaccine-doses" TargetMode="External"/><Relationship Id="rId72" Type="http://schemas.openxmlformats.org/officeDocument/2006/relationships/hyperlink" Target="https://www.reuters.com/article/idUSL1N2ID0FL" TargetMode="External"/><Relationship Id="rId93" Type="http://schemas.openxmlformats.org/officeDocument/2006/relationships/hyperlink" Target="https://www.aa.com.tr/en/asia-pacific/indonesian-team-in-china-to-check-covid-19-vaccines/2008887" TargetMode="External"/><Relationship Id="rId98" Type="http://schemas.openxmlformats.org/officeDocument/2006/relationships/hyperlink" Target="https://ca.finance.yahoo.com/news/covaxx-gets-supply-deals-worth-143654223.html" TargetMode="External"/><Relationship Id="rId121" Type="http://schemas.openxmlformats.org/officeDocument/2006/relationships/hyperlink" Target="https://sputnikvaccine.com/newsroom/pressreleases/the-cost-of-one-dose-will-be-less-than-10-for-international-markets/" TargetMode="External"/><Relationship Id="rId142" Type="http://schemas.openxmlformats.org/officeDocument/2006/relationships/hyperlink" Target="https://www.cnbc.com/2020/11/17/covid-vaccines-how-much-they-cost-whos-bought-them-and-how-theyre-stored.html" TargetMode="External"/><Relationship Id="rId163" Type="http://schemas.openxmlformats.org/officeDocument/2006/relationships/hyperlink" Target="https://ir.novavax.com/news-releases/news-release-details/novavax-announces-agreement-government-new-zealand-107-million" TargetMode="External"/><Relationship Id="rId3" Type="http://schemas.openxmlformats.org/officeDocument/2006/relationships/hyperlink" Target="https://www.nytimes.com/2020/08/01/world/asia/coronavirus-vaccine-india.html" TargetMode="External"/><Relationship Id="rId25" Type="http://schemas.openxmlformats.org/officeDocument/2006/relationships/hyperlink" Target="https://www.reuters.com/article/us-health-coronavirus-southkorea/south-korea-to-buy-millions-of-coronavirus-vaccine-doses-but-sees-no-need-to-hurry-idUSKBN28I053" TargetMode="External"/><Relationship Id="rId46" Type="http://schemas.openxmlformats.org/officeDocument/2006/relationships/hyperlink" Target="https://www.jpost.com/health-science/meet-the-maker-of-the-vaccine-that-expects-to-immunize-4-m-israelis-649643" TargetMode="External"/><Relationship Id="rId67" Type="http://schemas.openxmlformats.org/officeDocument/2006/relationships/hyperlink" Target="https://www.jpost.com/breaking-news/coronavirus-israel-signs-to-increase-moderna-vaccine-doses-to-6-million-651169" TargetMode="External"/><Relationship Id="rId116" Type="http://schemas.openxmlformats.org/officeDocument/2006/relationships/hyperlink" Target="https://www.reuters.com/article/idUSKBN27F2OO" TargetMode="External"/><Relationship Id="rId137" Type="http://schemas.openxmlformats.org/officeDocument/2006/relationships/hyperlink" Target="https://www.cnbc.com/2020/11/17/covid-vaccines-how-much-they-cost-whos-bought-them-and-how-theyre-stored.html" TargetMode="External"/><Relationship Id="rId158" Type="http://schemas.openxmlformats.org/officeDocument/2006/relationships/hyperlink" Target="https://www.reuters.com/article/us-health-coronavirus-vaccines-asia-fact/factbox-when-and-which-covid-19-vaccines-are-likely-to-be-available-in-asia-idUSKBN28L09T" TargetMode="External"/><Relationship Id="rId20" Type="http://schemas.openxmlformats.org/officeDocument/2006/relationships/hyperlink" Target="https://investors.modernatx.com/news-releases/news-release-details/canada-exercises-increased-option-total-40-million-doses-mrna" TargetMode="External"/><Relationship Id="rId41" Type="http://schemas.openxmlformats.org/officeDocument/2006/relationships/hyperlink" Target="https://www.reuters.com/article/us-health-coronavirus-southkorea/south-korea-to-buy-millions-of-coronavirus-vaccine-doses-but-sees-no-need-to-hurry-idUSKBN28I053" TargetMode="External"/><Relationship Id="rId62" Type="http://schemas.openxmlformats.org/officeDocument/2006/relationships/hyperlink" Target="https://www.reuters.com/article/idUSKBN27Z0F7" TargetMode="External"/><Relationship Id="rId83" Type="http://schemas.openxmlformats.org/officeDocument/2006/relationships/hyperlink" Target="https://www.hindustantimes.com/india-news/covid-19-serum-institute-to-produce-additional-100-million-vaccine-doses/story-L9R2zw4Nf08ENQj2gzLbSI.html" TargetMode="External"/><Relationship Id="rId88" Type="http://schemas.openxmlformats.org/officeDocument/2006/relationships/hyperlink" Target="https://www.reuters.com/article/health-coronavirus-astrazeneca/britain-and-other-nations-press-on-with-astrazeneca-vaccine-amid-trial-questions-idUSKBN28710J" TargetMode="External"/><Relationship Id="rId111" Type="http://schemas.openxmlformats.org/officeDocument/2006/relationships/hyperlink" Target="https://www.cnbc.com/2020/11/17/covid-vaccines-how-much-they-cost-whos-bought-them-and-how-theyre-stored.html" TargetMode="External"/><Relationship Id="rId132" Type="http://schemas.openxmlformats.org/officeDocument/2006/relationships/hyperlink" Target="https://www.cnbc.com/2020/11/17/covid-vaccines-how-much-they-cost-whos-bought-them-and-how-theyre-stored.html" TargetMode="External"/><Relationship Id="rId153" Type="http://schemas.openxmlformats.org/officeDocument/2006/relationships/hyperlink" Target="https://investors.modernatx.com/news-releases/news-release-details/moderna-confirms-supply-agreement-ministry-health-suppl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33"/>
  <sheetViews>
    <sheetView tabSelected="1" topLeftCell="L1" zoomScale="90" zoomScaleNormal="90" workbookViewId="0">
      <pane ySplit="4" topLeftCell="A5" activePane="bottomLeft" state="frozen"/>
      <selection pane="bottomLeft" activeCell="P119" sqref="P119"/>
    </sheetView>
  </sheetViews>
  <sheetFormatPr defaultColWidth="11.453125" defaultRowHeight="14.5"/>
  <cols>
    <col min="1" max="1" width="7.81640625" style="7" customWidth="1"/>
    <col min="2" max="2" width="24" style="7" customWidth="1"/>
    <col min="3" max="3" width="14.81640625" style="7" customWidth="1"/>
    <col min="4" max="4" width="11.453125" style="2" customWidth="1"/>
    <col min="5" max="5" width="13.7265625" style="7" customWidth="1"/>
    <col min="6" max="6" width="17.81640625" style="7" customWidth="1"/>
    <col min="7" max="7" width="13.26953125" style="5" customWidth="1"/>
    <col min="8" max="8" width="14.1796875" style="5" customWidth="1"/>
    <col min="9" max="9" width="11.453125" style="4" customWidth="1"/>
    <col min="10" max="10" width="10.1796875" style="15" customWidth="1"/>
    <col min="11" max="11" width="17.54296875" style="5" customWidth="1"/>
    <col min="12" max="12" width="15" style="5" customWidth="1"/>
    <col min="13" max="13" width="13.453125" style="16" customWidth="1"/>
    <col min="14" max="14" width="15.54296875" style="3" customWidth="1"/>
    <col min="15" max="15" width="17" style="3" customWidth="1"/>
    <col min="16" max="16" width="16.453125" style="17" customWidth="1"/>
    <col min="17" max="17" width="20.81640625" style="7" customWidth="1"/>
    <col min="18" max="18" width="12.1796875" style="41" customWidth="1"/>
    <col min="19" max="20" width="10.453125" style="7" customWidth="1"/>
    <col min="21" max="21" width="20.7265625" style="89" customWidth="1"/>
    <col min="22" max="16384" width="11.453125" style="7"/>
  </cols>
  <sheetData>
    <row r="1" spans="1:21" s="36" customFormat="1">
      <c r="A1" s="42" t="s">
        <v>0</v>
      </c>
      <c r="B1" s="42"/>
      <c r="C1" s="42"/>
      <c r="D1" s="42"/>
      <c r="E1" s="42"/>
      <c r="F1" s="42"/>
      <c r="G1" s="31"/>
      <c r="H1" s="32"/>
      <c r="I1" s="37"/>
      <c r="J1" s="37"/>
      <c r="K1" s="33"/>
      <c r="L1" s="34"/>
      <c r="M1" s="35"/>
      <c r="N1" s="93"/>
      <c r="R1" s="40"/>
      <c r="U1" s="87"/>
    </row>
    <row r="2" spans="1:21" s="22" customFormat="1">
      <c r="A2" s="23" t="s">
        <v>1</v>
      </c>
      <c r="B2" s="23"/>
      <c r="C2" s="23"/>
      <c r="D2" s="24"/>
      <c r="E2" s="25"/>
      <c r="F2" s="23"/>
      <c r="G2" s="18"/>
      <c r="H2" s="19"/>
      <c r="I2" s="38"/>
      <c r="J2" s="38"/>
      <c r="K2" s="20"/>
      <c r="L2" s="1"/>
      <c r="M2" s="21"/>
      <c r="N2" s="94"/>
      <c r="R2" s="39"/>
      <c r="U2" s="88"/>
    </row>
    <row r="3" spans="1:21" s="22" customFormat="1">
      <c r="A3" s="23" t="s">
        <v>2</v>
      </c>
      <c r="B3" s="23"/>
      <c r="C3" s="23"/>
      <c r="D3" s="24"/>
      <c r="E3" s="25"/>
      <c r="F3" s="23"/>
      <c r="G3" s="18"/>
      <c r="H3" s="19"/>
      <c r="I3" s="38"/>
      <c r="J3" s="38"/>
      <c r="K3" s="20"/>
      <c r="L3" s="1"/>
      <c r="M3" s="21"/>
      <c r="N3" s="94"/>
      <c r="R3" s="39"/>
      <c r="U3" s="88"/>
    </row>
    <row r="4" spans="1:21" s="2" customFormat="1" ht="79.5" customHeight="1">
      <c r="B4" s="2" t="s">
        <v>3</v>
      </c>
      <c r="C4" s="2" t="s">
        <v>4</v>
      </c>
      <c r="D4" s="2" t="s">
        <v>5</v>
      </c>
      <c r="E4" s="2" t="s">
        <v>6</v>
      </c>
      <c r="F4" s="2" t="s">
        <v>7</v>
      </c>
      <c r="G4" s="10" t="s">
        <v>8</v>
      </c>
      <c r="H4" s="10" t="s">
        <v>9</v>
      </c>
      <c r="I4" s="10" t="s">
        <v>10</v>
      </c>
      <c r="J4" s="11" t="s">
        <v>11</v>
      </c>
      <c r="K4" s="10" t="s">
        <v>12</v>
      </c>
      <c r="L4" s="10" t="s">
        <v>13</v>
      </c>
      <c r="M4" s="12" t="s">
        <v>14</v>
      </c>
      <c r="N4" s="13" t="s">
        <v>15</v>
      </c>
      <c r="O4" s="13" t="s">
        <v>16</v>
      </c>
      <c r="P4" s="14" t="s">
        <v>17</v>
      </c>
      <c r="Q4" s="2" t="s">
        <v>18</v>
      </c>
      <c r="R4" s="86" t="s">
        <v>19</v>
      </c>
      <c r="S4" s="9" t="s">
        <v>20</v>
      </c>
      <c r="T4" s="9" t="s">
        <v>21</v>
      </c>
      <c r="U4" s="89" t="s">
        <v>22</v>
      </c>
    </row>
    <row r="5" spans="1:21" s="43" customFormat="1" ht="15" customHeight="1">
      <c r="A5" s="43">
        <v>1</v>
      </c>
      <c r="B5" s="44" t="s">
        <v>23</v>
      </c>
      <c r="C5" s="44" t="s">
        <v>24</v>
      </c>
      <c r="D5" s="45" t="s">
        <v>25</v>
      </c>
      <c r="E5" s="44" t="s">
        <v>24</v>
      </c>
      <c r="F5" s="44" t="s">
        <v>26</v>
      </c>
      <c r="G5" s="46"/>
      <c r="H5" s="46">
        <v>100000000</v>
      </c>
      <c r="I5" s="46">
        <v>26406</v>
      </c>
      <c r="J5" s="47" t="s">
        <v>27</v>
      </c>
      <c r="K5" s="46">
        <f t="shared" ref="K5:K17" si="0">H5/J5</f>
        <v>50000000</v>
      </c>
      <c r="L5" s="46">
        <v>66834405</v>
      </c>
      <c r="M5" s="48">
        <f>K5/L5</f>
        <v>0.74811767980877508</v>
      </c>
      <c r="N5" s="49"/>
      <c r="O5" s="49"/>
      <c r="P5" s="50"/>
      <c r="Q5" s="44"/>
      <c r="R5" s="51">
        <v>4</v>
      </c>
      <c r="S5" s="52" t="s">
        <v>28</v>
      </c>
      <c r="T5" s="52"/>
      <c r="U5" s="79" t="s">
        <v>29</v>
      </c>
    </row>
    <row r="6" spans="1:21" s="43" customFormat="1" ht="15" customHeight="1">
      <c r="A6" s="43">
        <v>1</v>
      </c>
      <c r="B6" s="44" t="s">
        <v>23</v>
      </c>
      <c r="C6" s="44" t="s">
        <v>24</v>
      </c>
      <c r="D6" s="45" t="s">
        <v>25</v>
      </c>
      <c r="E6" s="44" t="s">
        <v>30</v>
      </c>
      <c r="F6" s="44" t="s">
        <v>31</v>
      </c>
      <c r="G6" s="46">
        <v>1486927159</v>
      </c>
      <c r="H6" s="46">
        <v>500000000</v>
      </c>
      <c r="I6" s="46">
        <v>50503.45</v>
      </c>
      <c r="J6" s="47" t="s">
        <v>27</v>
      </c>
      <c r="K6" s="46">
        <f t="shared" si="0"/>
        <v>250000000</v>
      </c>
      <c r="L6" s="46">
        <v>328239523</v>
      </c>
      <c r="M6" s="48">
        <f t="shared" ref="M6:M17" si="1">K6/L6</f>
        <v>0.7616389327984735</v>
      </c>
      <c r="N6" s="49"/>
      <c r="O6" s="49"/>
      <c r="P6" s="50"/>
      <c r="Q6" s="44"/>
      <c r="R6" s="51">
        <v>4</v>
      </c>
      <c r="S6" s="52" t="s">
        <v>28</v>
      </c>
      <c r="T6" s="52" t="s">
        <v>32</v>
      </c>
      <c r="U6" s="79"/>
    </row>
    <row r="7" spans="1:21" s="43" customFormat="1" ht="15" customHeight="1">
      <c r="A7" s="43">
        <v>1</v>
      </c>
      <c r="B7" s="44" t="s">
        <v>23</v>
      </c>
      <c r="C7" s="44" t="s">
        <v>24</v>
      </c>
      <c r="D7" s="45" t="s">
        <v>25</v>
      </c>
      <c r="E7" s="44" t="s">
        <v>33</v>
      </c>
      <c r="F7" s="44" t="s">
        <v>31</v>
      </c>
      <c r="G7" s="46"/>
      <c r="H7" s="46">
        <v>120000000</v>
      </c>
      <c r="I7" s="46">
        <v>1460.76</v>
      </c>
      <c r="J7" s="47" t="s">
        <v>27</v>
      </c>
      <c r="K7" s="46">
        <f t="shared" si="0"/>
        <v>60000000</v>
      </c>
      <c r="L7" s="46">
        <v>126264931</v>
      </c>
      <c r="M7" s="48">
        <f t="shared" si="1"/>
        <v>0.47519132608562548</v>
      </c>
      <c r="N7" s="49"/>
      <c r="O7" s="49"/>
      <c r="P7" s="50"/>
      <c r="Q7" s="44"/>
      <c r="R7" s="51">
        <v>4</v>
      </c>
      <c r="S7" s="52" t="s">
        <v>28</v>
      </c>
      <c r="T7" s="52"/>
      <c r="U7" s="79"/>
    </row>
    <row r="8" spans="1:21" s="43" customFormat="1" ht="15" customHeight="1">
      <c r="A8" s="43">
        <v>1</v>
      </c>
      <c r="B8" s="44" t="s">
        <v>23</v>
      </c>
      <c r="C8" s="44" t="s">
        <v>24</v>
      </c>
      <c r="D8" s="45" t="s">
        <v>25</v>
      </c>
      <c r="E8" s="44" t="s">
        <v>34</v>
      </c>
      <c r="F8" s="44" t="s">
        <v>31</v>
      </c>
      <c r="G8" s="46"/>
      <c r="H8" s="46">
        <v>53800000</v>
      </c>
      <c r="I8" s="46">
        <v>1100.4000000000001</v>
      </c>
      <c r="J8" s="47" t="s">
        <v>27</v>
      </c>
      <c r="K8" s="46">
        <f t="shared" si="0"/>
        <v>26900000</v>
      </c>
      <c r="L8" s="46">
        <v>25364307</v>
      </c>
      <c r="M8" s="48">
        <f t="shared" si="1"/>
        <v>1.0605454349689112</v>
      </c>
      <c r="N8" s="49"/>
      <c r="O8" s="49"/>
      <c r="P8" s="50"/>
      <c r="Q8" s="44" t="s">
        <v>35</v>
      </c>
      <c r="R8" s="51">
        <v>4</v>
      </c>
      <c r="S8" s="52" t="s">
        <v>28</v>
      </c>
      <c r="T8" s="52"/>
      <c r="U8" s="79"/>
    </row>
    <row r="9" spans="1:21" s="43" customFormat="1" ht="15" customHeight="1">
      <c r="A9" s="43">
        <v>1</v>
      </c>
      <c r="B9" s="44" t="s">
        <v>23</v>
      </c>
      <c r="C9" s="44" t="s">
        <v>24</v>
      </c>
      <c r="D9" s="45" t="s">
        <v>25</v>
      </c>
      <c r="E9" s="44" t="s">
        <v>36</v>
      </c>
      <c r="F9" s="44" t="s">
        <v>31</v>
      </c>
      <c r="G9" s="46">
        <v>966000000</v>
      </c>
      <c r="H9" s="46">
        <v>400000000</v>
      </c>
      <c r="I9" s="46">
        <v>29715.38</v>
      </c>
      <c r="J9" s="47" t="s">
        <v>27</v>
      </c>
      <c r="K9" s="46">
        <f t="shared" si="0"/>
        <v>200000000</v>
      </c>
      <c r="L9" s="46">
        <v>447512041</v>
      </c>
      <c r="M9" s="48">
        <f t="shared" si="1"/>
        <v>0.44691534903303304</v>
      </c>
      <c r="N9" s="49"/>
      <c r="O9" s="49"/>
      <c r="P9" s="50"/>
      <c r="Q9" s="44"/>
      <c r="R9" s="51">
        <v>4</v>
      </c>
      <c r="S9" s="52" t="s">
        <v>28</v>
      </c>
      <c r="U9" s="79"/>
    </row>
    <row r="10" spans="1:21" s="43" customFormat="1" ht="15" customHeight="1">
      <c r="A10" s="43">
        <v>1</v>
      </c>
      <c r="B10" s="44" t="s">
        <v>23</v>
      </c>
      <c r="C10" s="44" t="s">
        <v>24</v>
      </c>
      <c r="D10" s="45" t="s">
        <v>25</v>
      </c>
      <c r="E10" s="44" t="s">
        <v>37</v>
      </c>
      <c r="F10" s="44" t="s">
        <v>38</v>
      </c>
      <c r="G10" s="46"/>
      <c r="H10" s="46">
        <v>30000000</v>
      </c>
      <c r="I10" s="46">
        <v>1198.1199999999999</v>
      </c>
      <c r="J10" s="47" t="s">
        <v>27</v>
      </c>
      <c r="K10" s="46">
        <f t="shared" si="0"/>
        <v>15000000</v>
      </c>
      <c r="L10" s="53">
        <v>100388073</v>
      </c>
      <c r="M10" s="48">
        <f t="shared" si="1"/>
        <v>0.14942014077708216</v>
      </c>
      <c r="N10" s="49"/>
      <c r="O10" s="49"/>
      <c r="P10" s="48"/>
      <c r="Q10" s="44" t="s">
        <v>39</v>
      </c>
      <c r="R10" s="51">
        <v>4</v>
      </c>
      <c r="S10" s="52" t="s">
        <v>28</v>
      </c>
      <c r="T10" s="52" t="s">
        <v>32</v>
      </c>
      <c r="U10" s="79"/>
    </row>
    <row r="11" spans="1:21" s="43" customFormat="1" ht="15" customHeight="1">
      <c r="A11" s="43">
        <v>1</v>
      </c>
      <c r="B11" s="44" t="s">
        <v>23</v>
      </c>
      <c r="C11" s="44" t="s">
        <v>24</v>
      </c>
      <c r="D11" s="45" t="s">
        <v>25</v>
      </c>
      <c r="E11" s="44" t="s">
        <v>40</v>
      </c>
      <c r="F11" s="44" t="s">
        <v>41</v>
      </c>
      <c r="G11" s="46"/>
      <c r="H11" s="46">
        <v>470000000</v>
      </c>
      <c r="I11" s="46"/>
      <c r="J11" s="47" t="s">
        <v>27</v>
      </c>
      <c r="K11" s="46">
        <f t="shared" si="0"/>
        <v>235000000</v>
      </c>
      <c r="L11" s="46"/>
      <c r="M11" s="48"/>
      <c r="N11" s="49"/>
      <c r="O11" s="49"/>
      <c r="P11" s="50"/>
      <c r="Q11" s="44" t="s">
        <v>42</v>
      </c>
      <c r="R11" s="51">
        <v>3</v>
      </c>
      <c r="S11" s="54" t="s">
        <v>28</v>
      </c>
      <c r="T11" s="52" t="s">
        <v>28</v>
      </c>
      <c r="U11" s="79"/>
    </row>
    <row r="12" spans="1:21" s="43" customFormat="1" ht="15" customHeight="1">
      <c r="A12" s="43">
        <v>1</v>
      </c>
      <c r="B12" s="44" t="s">
        <v>23</v>
      </c>
      <c r="C12" s="44" t="s">
        <v>24</v>
      </c>
      <c r="D12" s="45" t="s">
        <v>25</v>
      </c>
      <c r="E12" s="44" t="s">
        <v>43</v>
      </c>
      <c r="F12" s="44" t="s">
        <v>31</v>
      </c>
      <c r="G12" s="46"/>
      <c r="H12" s="46">
        <v>20000000</v>
      </c>
      <c r="I12" s="46">
        <v>12865.61</v>
      </c>
      <c r="J12" s="47" t="s">
        <v>27</v>
      </c>
      <c r="K12" s="46">
        <f t="shared" si="0"/>
        <v>10000000</v>
      </c>
      <c r="L12" s="46">
        <v>37589262</v>
      </c>
      <c r="M12" s="48">
        <f t="shared" si="1"/>
        <v>0.26603342199163155</v>
      </c>
      <c r="N12" s="49"/>
      <c r="O12" s="49"/>
      <c r="P12" s="50"/>
      <c r="Q12" s="44"/>
      <c r="R12" s="51">
        <v>4</v>
      </c>
      <c r="S12" s="54" t="s">
        <v>28</v>
      </c>
      <c r="U12" s="79"/>
    </row>
    <row r="13" spans="1:21" s="43" customFormat="1" ht="15" customHeight="1">
      <c r="A13" s="43">
        <v>1</v>
      </c>
      <c r="B13" s="44" t="s">
        <v>23</v>
      </c>
      <c r="C13" s="44" t="s">
        <v>24</v>
      </c>
      <c r="D13" s="45" t="s">
        <v>25</v>
      </c>
      <c r="E13" s="44" t="s">
        <v>44</v>
      </c>
      <c r="F13" s="44" t="s">
        <v>38</v>
      </c>
      <c r="G13" s="46"/>
      <c r="H13" s="46">
        <v>500000000</v>
      </c>
      <c r="I13" s="46">
        <v>7197.47</v>
      </c>
      <c r="J13" s="47" t="s">
        <v>27</v>
      </c>
      <c r="K13" s="46">
        <f t="shared" si="0"/>
        <v>250000000</v>
      </c>
      <c r="L13" s="46">
        <v>1366417754</v>
      </c>
      <c r="M13" s="48">
        <f t="shared" si="1"/>
        <v>0.18296015202390292</v>
      </c>
      <c r="N13" s="49"/>
      <c r="O13" s="49"/>
      <c r="P13" s="48"/>
      <c r="Q13" s="55" t="s">
        <v>42</v>
      </c>
      <c r="R13" s="92" t="s">
        <v>45</v>
      </c>
      <c r="S13" s="56" t="s">
        <v>28</v>
      </c>
      <c r="U13" s="79"/>
    </row>
    <row r="14" spans="1:21" s="43" customFormat="1" ht="15" customHeight="1">
      <c r="A14" s="43">
        <v>1</v>
      </c>
      <c r="B14" s="44" t="s">
        <v>23</v>
      </c>
      <c r="C14" s="44" t="s">
        <v>24</v>
      </c>
      <c r="D14" s="45" t="s">
        <v>25</v>
      </c>
      <c r="E14" s="44" t="s">
        <v>46</v>
      </c>
      <c r="F14" s="44" t="s">
        <v>47</v>
      </c>
      <c r="G14" s="46"/>
      <c r="H14" s="46">
        <v>5000000</v>
      </c>
      <c r="I14" s="46">
        <v>11469.44</v>
      </c>
      <c r="J14" s="47" t="s">
        <v>27</v>
      </c>
      <c r="K14" s="46">
        <f t="shared" si="0"/>
        <v>2500000</v>
      </c>
      <c r="L14" s="46">
        <v>17373662</v>
      </c>
      <c r="M14" s="48">
        <f t="shared" si="1"/>
        <v>0.14389597311148336</v>
      </c>
      <c r="N14" s="49"/>
      <c r="O14" s="49"/>
      <c r="P14" s="48"/>
      <c r="Q14" s="44"/>
      <c r="R14" s="51">
        <v>4</v>
      </c>
      <c r="S14" s="52" t="s">
        <v>28</v>
      </c>
      <c r="T14" s="52"/>
      <c r="U14" s="79"/>
    </row>
    <row r="15" spans="1:21" s="43" customFormat="1" ht="15" customHeight="1">
      <c r="A15" s="43">
        <v>1</v>
      </c>
      <c r="B15" s="44" t="s">
        <v>23</v>
      </c>
      <c r="C15" s="44" t="s">
        <v>24</v>
      </c>
      <c r="D15" s="45" t="s">
        <v>25</v>
      </c>
      <c r="E15" s="44" t="s">
        <v>48</v>
      </c>
      <c r="F15" s="44" t="s">
        <v>49</v>
      </c>
      <c r="G15" s="46"/>
      <c r="H15" s="46">
        <v>150000000</v>
      </c>
      <c r="I15" s="46"/>
      <c r="J15" s="47" t="s">
        <v>27</v>
      </c>
      <c r="K15" s="46">
        <f t="shared" si="0"/>
        <v>75000000</v>
      </c>
      <c r="L15" s="46"/>
      <c r="M15" s="48"/>
      <c r="N15" s="49"/>
      <c r="O15" s="49"/>
      <c r="P15" s="48"/>
      <c r="Q15" s="44" t="s">
        <v>50</v>
      </c>
      <c r="R15" s="51">
        <v>4</v>
      </c>
      <c r="S15" s="52" t="s">
        <v>28</v>
      </c>
      <c r="T15" s="52"/>
      <c r="U15" s="79"/>
    </row>
    <row r="16" spans="1:21" s="43" customFormat="1" ht="15" customHeight="1">
      <c r="A16" s="43">
        <v>1</v>
      </c>
      <c r="B16" s="44" t="s">
        <v>23</v>
      </c>
      <c r="C16" s="44" t="s">
        <v>24</v>
      </c>
      <c r="D16" s="45" t="s">
        <v>25</v>
      </c>
      <c r="E16" s="44" t="s">
        <v>51</v>
      </c>
      <c r="F16" s="44" t="s">
        <v>31</v>
      </c>
      <c r="G16" s="46"/>
      <c r="H16" s="46">
        <v>14400000</v>
      </c>
      <c r="I16" s="46">
        <v>30096.400000000001</v>
      </c>
      <c r="J16" s="47" t="s">
        <v>27</v>
      </c>
      <c r="K16" s="46">
        <f t="shared" si="0"/>
        <v>7200000</v>
      </c>
      <c r="L16" s="46">
        <v>18952038</v>
      </c>
      <c r="M16" s="48">
        <f t="shared" si="1"/>
        <v>0.37990637207460221</v>
      </c>
      <c r="N16" s="49"/>
      <c r="O16" s="49"/>
      <c r="P16" s="48"/>
      <c r="Q16" s="44"/>
      <c r="R16" s="51">
        <v>4</v>
      </c>
      <c r="S16" s="52" t="s">
        <v>28</v>
      </c>
      <c r="T16" s="52"/>
      <c r="U16" s="79"/>
    </row>
    <row r="17" spans="1:21" s="43" customFormat="1" ht="15" customHeight="1">
      <c r="A17" s="43">
        <v>1</v>
      </c>
      <c r="B17" s="44" t="s">
        <v>23</v>
      </c>
      <c r="C17" s="44" t="s">
        <v>24</v>
      </c>
      <c r="D17" s="45" t="s">
        <v>25</v>
      </c>
      <c r="E17" s="44" t="s">
        <v>52</v>
      </c>
      <c r="F17" s="44" t="s">
        <v>49</v>
      </c>
      <c r="G17" s="46"/>
      <c r="H17" s="46">
        <v>22000000</v>
      </c>
      <c r="I17" s="46">
        <v>33566</v>
      </c>
      <c r="J17" s="47" t="s">
        <v>27</v>
      </c>
      <c r="K17" s="46">
        <f t="shared" si="0"/>
        <v>11000000</v>
      </c>
      <c r="L17" s="57">
        <v>44938712</v>
      </c>
      <c r="M17" s="48">
        <f t="shared" si="1"/>
        <v>0.24477782095757439</v>
      </c>
      <c r="N17" s="49"/>
      <c r="O17" s="49"/>
      <c r="P17" s="48"/>
      <c r="Q17" s="44"/>
      <c r="R17" s="51">
        <v>4</v>
      </c>
      <c r="S17" s="52" t="s">
        <v>28</v>
      </c>
      <c r="T17" s="52"/>
      <c r="U17" s="79"/>
    </row>
    <row r="18" spans="1:21" s="43" customFormat="1" ht="15" customHeight="1">
      <c r="A18" s="43">
        <v>1</v>
      </c>
      <c r="B18" s="44" t="s">
        <v>23</v>
      </c>
      <c r="C18" s="44" t="s">
        <v>24</v>
      </c>
      <c r="D18" s="45" t="s">
        <v>25</v>
      </c>
      <c r="E18" s="44" t="s">
        <v>53</v>
      </c>
      <c r="F18" s="44" t="s">
        <v>26</v>
      </c>
      <c r="G18" s="46"/>
      <c r="H18" s="46"/>
      <c r="I18" s="46">
        <v>42174.37</v>
      </c>
      <c r="J18" s="47" t="s">
        <v>27</v>
      </c>
      <c r="K18" s="46"/>
      <c r="L18" s="57">
        <v>9053300</v>
      </c>
      <c r="M18" s="48"/>
      <c r="N18" s="49">
        <v>10000000</v>
      </c>
      <c r="O18" s="49">
        <v>5000000</v>
      </c>
      <c r="P18" s="48">
        <f>O18/L18</f>
        <v>0.55228480222681231</v>
      </c>
      <c r="Q18" s="44"/>
      <c r="R18" s="51">
        <v>4</v>
      </c>
      <c r="S18" s="52" t="s">
        <v>28</v>
      </c>
      <c r="T18" s="52"/>
      <c r="U18" s="79"/>
    </row>
    <row r="19" spans="1:21" s="43" customFormat="1" ht="15" customHeight="1">
      <c r="A19" s="43">
        <v>1</v>
      </c>
      <c r="B19" s="44" t="s">
        <v>23</v>
      </c>
      <c r="C19" s="44" t="s">
        <v>24</v>
      </c>
      <c r="D19" s="45" t="s">
        <v>25</v>
      </c>
      <c r="E19" s="44" t="s">
        <v>54</v>
      </c>
      <c r="F19" s="44" t="s">
        <v>38</v>
      </c>
      <c r="G19" s="46">
        <v>87000000</v>
      </c>
      <c r="H19" s="46">
        <v>30000000</v>
      </c>
      <c r="I19" s="46">
        <v>3000.86</v>
      </c>
      <c r="J19" s="47" t="s">
        <v>27</v>
      </c>
      <c r="K19" s="46">
        <f>H19/J19</f>
        <v>15000000</v>
      </c>
      <c r="L19" s="57">
        <v>163046161</v>
      </c>
      <c r="M19" s="48">
        <f>K19/L19</f>
        <v>9.1998486244640867E-2</v>
      </c>
      <c r="N19" s="49"/>
      <c r="O19" s="49"/>
      <c r="P19" s="48"/>
      <c r="Q19" s="44" t="s">
        <v>55</v>
      </c>
      <c r="R19" s="51" t="s">
        <v>56</v>
      </c>
      <c r="S19" s="52" t="s">
        <v>28</v>
      </c>
      <c r="U19" s="79"/>
    </row>
    <row r="20" spans="1:21" s="43" customFormat="1" ht="15" customHeight="1">
      <c r="A20" s="43">
        <v>1</v>
      </c>
      <c r="B20" s="44" t="s">
        <v>23</v>
      </c>
      <c r="C20" s="44" t="s">
        <v>24</v>
      </c>
      <c r="D20" s="45" t="s">
        <v>25</v>
      </c>
      <c r="E20" s="44" t="s">
        <v>57</v>
      </c>
      <c r="F20" s="44" t="s">
        <v>49</v>
      </c>
      <c r="G20" s="46"/>
      <c r="H20" s="46">
        <v>77400000</v>
      </c>
      <c r="I20" s="46">
        <v>9908.26</v>
      </c>
      <c r="J20" s="47" t="s">
        <v>27</v>
      </c>
      <c r="K20" s="46">
        <f>H20/J20</f>
        <v>38700000</v>
      </c>
      <c r="L20" s="57">
        <v>127575529</v>
      </c>
      <c r="M20" s="48">
        <f>K20/L20</f>
        <v>0.30334971215365292</v>
      </c>
      <c r="N20" s="49"/>
      <c r="O20" s="49"/>
      <c r="P20" s="48"/>
      <c r="Q20" s="44"/>
      <c r="R20" s="51">
        <v>4</v>
      </c>
      <c r="S20" s="52" t="s">
        <v>32</v>
      </c>
      <c r="T20" s="52"/>
      <c r="U20" s="79"/>
    </row>
    <row r="21" spans="1:21" s="43" customFormat="1" ht="15" customHeight="1">
      <c r="A21" s="43">
        <v>1</v>
      </c>
      <c r="B21" s="44" t="s">
        <v>23</v>
      </c>
      <c r="C21" s="44" t="s">
        <v>24</v>
      </c>
      <c r="D21" s="45" t="s">
        <v>25</v>
      </c>
      <c r="E21" s="44" t="s">
        <v>58</v>
      </c>
      <c r="F21" s="44" t="s">
        <v>31</v>
      </c>
      <c r="G21" s="46"/>
      <c r="H21" s="46">
        <v>20000000</v>
      </c>
      <c r="I21" s="46">
        <v>906.06</v>
      </c>
      <c r="J21" s="47" t="s">
        <v>27</v>
      </c>
      <c r="K21" s="46">
        <f>H21/J21</f>
        <v>10000000</v>
      </c>
      <c r="L21" s="57">
        <v>51709098</v>
      </c>
      <c r="M21" s="48">
        <f>K21/L21</f>
        <v>0.19338956560410317</v>
      </c>
      <c r="N21" s="49"/>
      <c r="O21" s="49"/>
      <c r="P21" s="48"/>
      <c r="Q21" s="44"/>
      <c r="R21" s="51">
        <v>4</v>
      </c>
      <c r="S21" s="58" t="s">
        <v>28</v>
      </c>
      <c r="T21" s="58"/>
      <c r="U21" s="79"/>
    </row>
    <row r="22" spans="1:21" s="43" customFormat="1" ht="15" customHeight="1">
      <c r="A22" s="43">
        <v>1</v>
      </c>
      <c r="B22" s="44" t="s">
        <v>23</v>
      </c>
      <c r="C22" s="44" t="s">
        <v>24</v>
      </c>
      <c r="D22" s="45" t="s">
        <v>25</v>
      </c>
      <c r="E22" s="44" t="s">
        <v>59</v>
      </c>
      <c r="F22" s="44" t="s">
        <v>49</v>
      </c>
      <c r="G22" s="46">
        <v>200000000</v>
      </c>
      <c r="H22" s="46">
        <v>26000000</v>
      </c>
      <c r="I22" s="46">
        <v>61.05</v>
      </c>
      <c r="J22" s="47" t="s">
        <v>27</v>
      </c>
      <c r="K22" s="46">
        <f>H22/J22</f>
        <v>13000000</v>
      </c>
      <c r="L22" s="59">
        <v>69625582</v>
      </c>
      <c r="M22" s="48">
        <f>K22/L22</f>
        <v>0.18671298144409049</v>
      </c>
      <c r="N22" s="49"/>
      <c r="O22" s="49"/>
      <c r="P22" s="48"/>
      <c r="Q22" s="44"/>
      <c r="R22" s="51">
        <v>4</v>
      </c>
      <c r="S22" s="52" t="s">
        <v>28</v>
      </c>
      <c r="T22" s="52"/>
      <c r="U22" s="79"/>
    </row>
    <row r="23" spans="1:21" s="43" customFormat="1" ht="15" customHeight="1">
      <c r="A23" s="43">
        <v>1</v>
      </c>
      <c r="B23" s="44" t="s">
        <v>23</v>
      </c>
      <c r="C23" s="44" t="s">
        <v>24</v>
      </c>
      <c r="D23" s="45" t="s">
        <v>25</v>
      </c>
      <c r="E23" s="44" t="s">
        <v>60</v>
      </c>
      <c r="F23" s="44" t="s">
        <v>26</v>
      </c>
      <c r="G23" s="46">
        <v>4300000</v>
      </c>
      <c r="H23" s="46"/>
      <c r="I23" s="46">
        <v>45654.13</v>
      </c>
      <c r="J23" s="47" t="s">
        <v>27</v>
      </c>
      <c r="K23" s="46"/>
      <c r="L23" s="57">
        <v>4246439</v>
      </c>
      <c r="M23" s="48"/>
      <c r="N23" s="49">
        <v>1090000</v>
      </c>
      <c r="O23" s="49">
        <f>N23/J23</f>
        <v>545000</v>
      </c>
      <c r="P23" s="48">
        <f>O23/L23</f>
        <v>0.12834283031029056</v>
      </c>
      <c r="Q23" s="44"/>
      <c r="R23" s="51">
        <v>4</v>
      </c>
      <c r="S23" s="52" t="s">
        <v>28</v>
      </c>
      <c r="T23" s="60"/>
      <c r="U23" s="79"/>
    </row>
    <row r="24" spans="1:21" s="43" customFormat="1" ht="15" customHeight="1">
      <c r="A24" s="43">
        <v>1</v>
      </c>
      <c r="B24" s="44" t="s">
        <v>23</v>
      </c>
      <c r="C24" s="44" t="s">
        <v>24</v>
      </c>
      <c r="D24" s="45" t="s">
        <v>25</v>
      </c>
      <c r="E24" s="44" t="s">
        <v>61</v>
      </c>
      <c r="F24" s="44" t="s">
        <v>47</v>
      </c>
      <c r="G24" s="46">
        <v>500000000</v>
      </c>
      <c r="H24" s="46">
        <v>100000000</v>
      </c>
      <c r="I24" s="46">
        <v>2189.69</v>
      </c>
      <c r="J24" s="47" t="s">
        <v>27</v>
      </c>
      <c r="K24" s="46">
        <f>H24/J24</f>
        <v>50000000</v>
      </c>
      <c r="L24" s="57">
        <v>270625568</v>
      </c>
      <c r="M24" s="48">
        <f>K24/L24</f>
        <v>0.18475711799706968</v>
      </c>
      <c r="N24" s="49"/>
      <c r="O24" s="49"/>
      <c r="P24" s="48"/>
      <c r="Q24" s="44"/>
      <c r="R24" s="51">
        <v>4</v>
      </c>
      <c r="S24" s="52" t="s">
        <v>28</v>
      </c>
      <c r="T24" s="60"/>
      <c r="U24" s="79"/>
    </row>
    <row r="25" spans="1:21" s="43" customFormat="1" ht="15" customHeight="1">
      <c r="A25" s="43">
        <v>1</v>
      </c>
      <c r="B25" s="44" t="s">
        <v>23</v>
      </c>
      <c r="C25" s="44" t="s">
        <v>24</v>
      </c>
      <c r="D25" s="45" t="s">
        <v>25</v>
      </c>
      <c r="E25" s="44" t="s">
        <v>62</v>
      </c>
      <c r="F25" s="44" t="s">
        <v>47</v>
      </c>
      <c r="G25" s="46">
        <v>360000000</v>
      </c>
      <c r="H25" s="46">
        <v>100000000</v>
      </c>
      <c r="I25" s="46">
        <v>32791</v>
      </c>
      <c r="J25" s="47" t="s">
        <v>27</v>
      </c>
      <c r="K25" s="46">
        <f>H25/J25</f>
        <v>50000000</v>
      </c>
      <c r="L25" s="57">
        <v>211049527</v>
      </c>
      <c r="M25" s="48">
        <f>K25/L25</f>
        <v>0.23691121563139064</v>
      </c>
      <c r="N25" s="49"/>
      <c r="O25" s="49"/>
      <c r="P25" s="48"/>
      <c r="Q25" s="44" t="s">
        <v>63</v>
      </c>
      <c r="R25" s="51">
        <v>4</v>
      </c>
      <c r="S25" s="52" t="s">
        <v>28</v>
      </c>
      <c r="T25" s="60"/>
      <c r="U25" s="79"/>
    </row>
    <row r="26" spans="1:21" s="43" customFormat="1" ht="15" customHeight="1">
      <c r="A26" s="43">
        <v>1</v>
      </c>
      <c r="B26" s="44" t="s">
        <v>23</v>
      </c>
      <c r="C26" s="44" t="s">
        <v>24</v>
      </c>
      <c r="D26" s="45" t="s">
        <v>25</v>
      </c>
      <c r="E26" s="44" t="s">
        <v>64</v>
      </c>
      <c r="F26" s="44" t="s">
        <v>38</v>
      </c>
      <c r="G26" s="46"/>
      <c r="H26" s="46">
        <v>2600000</v>
      </c>
      <c r="I26" s="46">
        <v>4113.24</v>
      </c>
      <c r="J26" s="47" t="s">
        <v>27</v>
      </c>
      <c r="K26" s="46">
        <f>H26/J26</f>
        <v>1300000</v>
      </c>
      <c r="L26" s="59">
        <v>108116615</v>
      </c>
      <c r="M26" s="48">
        <f>K26/L26</f>
        <v>1.2024053842233222E-2</v>
      </c>
      <c r="N26" s="49"/>
      <c r="O26" s="49"/>
      <c r="P26" s="48"/>
      <c r="Q26" s="44"/>
      <c r="R26" s="51">
        <v>4</v>
      </c>
      <c r="S26" s="52" t="s">
        <v>28</v>
      </c>
      <c r="T26" s="52"/>
      <c r="U26" s="79"/>
    </row>
    <row r="27" spans="1:21" s="43" customFormat="1">
      <c r="A27" s="43">
        <v>1</v>
      </c>
      <c r="B27" s="44" t="s">
        <v>23</v>
      </c>
      <c r="C27" s="43" t="s">
        <v>65</v>
      </c>
      <c r="D27" s="45" t="s">
        <v>25</v>
      </c>
      <c r="E27" s="43" t="s">
        <v>66</v>
      </c>
      <c r="F27" s="43" t="s">
        <v>67</v>
      </c>
      <c r="G27" s="57"/>
      <c r="H27" s="57"/>
      <c r="I27" s="46">
        <v>10935.06</v>
      </c>
      <c r="J27" s="61" t="s">
        <v>27</v>
      </c>
      <c r="K27" s="46"/>
      <c r="L27" s="57">
        <v>36471769</v>
      </c>
      <c r="M27" s="48"/>
      <c r="N27" s="49"/>
      <c r="O27" s="49"/>
      <c r="P27" s="48"/>
      <c r="R27" s="51">
        <v>4</v>
      </c>
      <c r="S27" s="52" t="s">
        <v>28</v>
      </c>
      <c r="T27" s="52"/>
      <c r="U27" s="79"/>
    </row>
    <row r="28" spans="1:21" s="43" customFormat="1">
      <c r="A28" s="43">
        <v>1</v>
      </c>
      <c r="B28" s="44" t="s">
        <v>23</v>
      </c>
      <c r="C28" s="43" t="s">
        <v>65</v>
      </c>
      <c r="D28" s="45" t="s">
        <v>25</v>
      </c>
      <c r="E28" s="43" t="s">
        <v>68</v>
      </c>
      <c r="F28" s="43" t="s">
        <v>49</v>
      </c>
      <c r="G28" s="57"/>
      <c r="H28" s="57">
        <v>1000000</v>
      </c>
      <c r="I28" s="46">
        <v>30249.81</v>
      </c>
      <c r="J28" s="61" t="s">
        <v>27</v>
      </c>
      <c r="K28" s="46">
        <f t="shared" ref="K28:K34" si="2">H28/J28</f>
        <v>500000</v>
      </c>
      <c r="L28" s="57">
        <v>5047561</v>
      </c>
      <c r="M28" s="48">
        <f>K28/L28</f>
        <v>9.9057742937628687E-2</v>
      </c>
      <c r="N28" s="49"/>
      <c r="O28" s="49"/>
      <c r="P28" s="48"/>
      <c r="R28" s="51">
        <v>4</v>
      </c>
      <c r="S28" s="52" t="s">
        <v>28</v>
      </c>
      <c r="T28" s="52"/>
      <c r="U28" s="79"/>
    </row>
    <row r="29" spans="1:21" s="43" customFormat="1">
      <c r="A29" s="43">
        <v>1</v>
      </c>
      <c r="B29" s="44" t="s">
        <v>23</v>
      </c>
      <c r="C29" s="43" t="s">
        <v>65</v>
      </c>
      <c r="D29" s="45" t="s">
        <v>25</v>
      </c>
      <c r="E29" s="43" t="s">
        <v>69</v>
      </c>
      <c r="F29" s="43" t="s">
        <v>67</v>
      </c>
      <c r="G29" s="57"/>
      <c r="H29" s="57">
        <v>2000000</v>
      </c>
      <c r="I29" s="46">
        <v>6456.78</v>
      </c>
      <c r="J29" s="61" t="s">
        <v>27</v>
      </c>
      <c r="K29" s="46">
        <f>H29/J29</f>
        <v>1000000</v>
      </c>
      <c r="L29" s="57">
        <v>6453553</v>
      </c>
      <c r="M29" s="48">
        <f>K29/L29</f>
        <v>0.15495340318736051</v>
      </c>
      <c r="N29" s="49"/>
      <c r="O29" s="49"/>
      <c r="P29" s="48"/>
      <c r="R29" s="51">
        <v>4</v>
      </c>
      <c r="S29" s="52" t="s">
        <v>28</v>
      </c>
      <c r="T29" s="52"/>
      <c r="U29" s="79"/>
    </row>
    <row r="30" spans="1:21" s="62" customFormat="1" ht="15" customHeight="1">
      <c r="A30" s="62">
        <v>2</v>
      </c>
      <c r="B30" s="63" t="s">
        <v>70</v>
      </c>
      <c r="C30" s="63" t="s">
        <v>30</v>
      </c>
      <c r="D30" s="64"/>
      <c r="E30" s="63" t="s">
        <v>43</v>
      </c>
      <c r="F30" s="63" t="s">
        <v>31</v>
      </c>
      <c r="G30" s="65"/>
      <c r="H30" s="65">
        <v>76000000</v>
      </c>
      <c r="I30" s="65">
        <v>12865.61</v>
      </c>
      <c r="J30" s="66" t="s">
        <v>27</v>
      </c>
      <c r="K30" s="65">
        <f t="shared" si="2"/>
        <v>38000000</v>
      </c>
      <c r="L30" s="65">
        <v>37589262</v>
      </c>
      <c r="M30" s="67">
        <f t="shared" ref="M30:M89" si="3">K30/L30</f>
        <v>1.0109270035681999</v>
      </c>
      <c r="N30" s="68"/>
      <c r="O30" s="68"/>
      <c r="P30" s="67"/>
      <c r="Q30" s="63"/>
      <c r="R30" s="69"/>
      <c r="S30" s="70" t="s">
        <v>28</v>
      </c>
      <c r="T30" s="70"/>
      <c r="U30" s="90"/>
    </row>
    <row r="31" spans="1:21" s="62" customFormat="1" ht="15" customHeight="1">
      <c r="A31" s="62">
        <v>2</v>
      </c>
      <c r="B31" s="63" t="s">
        <v>70</v>
      </c>
      <c r="C31" s="63" t="s">
        <v>30</v>
      </c>
      <c r="D31" s="64"/>
      <c r="E31" s="63" t="s">
        <v>24</v>
      </c>
      <c r="F31" s="63" t="s">
        <v>31</v>
      </c>
      <c r="G31" s="65"/>
      <c r="H31" s="65">
        <v>60000000</v>
      </c>
      <c r="I31" s="65">
        <v>27891.4</v>
      </c>
      <c r="J31" s="66" t="s">
        <v>27</v>
      </c>
      <c r="K31" s="65">
        <f t="shared" si="2"/>
        <v>30000000</v>
      </c>
      <c r="L31" s="65">
        <v>66834405</v>
      </c>
      <c r="M31" s="67">
        <f t="shared" si="3"/>
        <v>0.44887060788526506</v>
      </c>
      <c r="N31" s="68"/>
      <c r="O31" s="68"/>
      <c r="P31" s="67"/>
      <c r="Q31" s="63"/>
      <c r="R31" s="69"/>
      <c r="S31" s="70" t="s">
        <v>28</v>
      </c>
      <c r="T31" s="70"/>
      <c r="U31" s="90"/>
    </row>
    <row r="32" spans="1:21" s="62" customFormat="1" ht="15" customHeight="1">
      <c r="A32" s="62">
        <v>2</v>
      </c>
      <c r="B32" s="63" t="s">
        <v>70</v>
      </c>
      <c r="C32" s="63" t="s">
        <v>30</v>
      </c>
      <c r="D32" s="64"/>
      <c r="E32" s="63" t="s">
        <v>30</v>
      </c>
      <c r="F32" s="63" t="s">
        <v>31</v>
      </c>
      <c r="G32" s="65">
        <v>1660000000</v>
      </c>
      <c r="H32" s="65">
        <v>110000000</v>
      </c>
      <c r="I32" s="65">
        <v>50503.45</v>
      </c>
      <c r="J32" s="66" t="s">
        <v>27</v>
      </c>
      <c r="K32" s="65">
        <f t="shared" si="2"/>
        <v>55000000</v>
      </c>
      <c r="L32" s="65">
        <v>328239523</v>
      </c>
      <c r="M32" s="67">
        <f t="shared" si="3"/>
        <v>0.16756056521566418</v>
      </c>
      <c r="N32" s="68"/>
      <c r="O32" s="68"/>
      <c r="P32" s="67"/>
      <c r="Q32" s="63"/>
      <c r="R32" s="71">
        <v>16</v>
      </c>
      <c r="S32" s="70" t="s">
        <v>28</v>
      </c>
      <c r="T32" s="70"/>
      <c r="U32" s="90"/>
    </row>
    <row r="33" spans="1:21" s="62" customFormat="1" ht="15" customHeight="1">
      <c r="A33" s="62">
        <v>2</v>
      </c>
      <c r="B33" s="63" t="s">
        <v>70</v>
      </c>
      <c r="C33" s="63" t="s">
        <v>30</v>
      </c>
      <c r="D33" s="64"/>
      <c r="E33" s="63" t="s">
        <v>44</v>
      </c>
      <c r="F33" s="63" t="s">
        <v>38</v>
      </c>
      <c r="G33" s="65"/>
      <c r="H33" s="65">
        <v>1000000000</v>
      </c>
      <c r="I33" s="65">
        <v>7197.47</v>
      </c>
      <c r="J33" s="66" t="s">
        <v>27</v>
      </c>
      <c r="K33" s="65">
        <f t="shared" si="2"/>
        <v>500000000</v>
      </c>
      <c r="L33" s="65">
        <v>1366417754</v>
      </c>
      <c r="M33" s="67">
        <f t="shared" si="3"/>
        <v>0.36592030404780584</v>
      </c>
      <c r="N33" s="95"/>
      <c r="O33" s="68"/>
      <c r="P33" s="67"/>
      <c r="Q33" s="63"/>
      <c r="R33" s="71">
        <v>3.4</v>
      </c>
      <c r="S33" s="70" t="s">
        <v>28</v>
      </c>
      <c r="T33" s="70"/>
      <c r="U33" s="90"/>
    </row>
    <row r="34" spans="1:21" s="62" customFormat="1" ht="15" customHeight="1">
      <c r="A34" s="62">
        <v>2</v>
      </c>
      <c r="B34" s="63" t="s">
        <v>70</v>
      </c>
      <c r="C34" s="63" t="s">
        <v>30</v>
      </c>
      <c r="D34" s="64"/>
      <c r="E34" s="63" t="s">
        <v>34</v>
      </c>
      <c r="F34" s="63" t="s">
        <v>31</v>
      </c>
      <c r="G34" s="65"/>
      <c r="H34" s="65">
        <v>51000000</v>
      </c>
      <c r="I34" s="65">
        <v>1100.4000000000001</v>
      </c>
      <c r="J34" s="66" t="s">
        <v>27</v>
      </c>
      <c r="K34" s="65">
        <f t="shared" si="2"/>
        <v>25500000</v>
      </c>
      <c r="L34" s="65">
        <v>25364307</v>
      </c>
      <c r="M34" s="67">
        <f t="shared" si="3"/>
        <v>1.0053497617735032</v>
      </c>
      <c r="N34" s="95"/>
      <c r="O34" s="68"/>
      <c r="P34" s="67"/>
      <c r="Q34" s="63"/>
      <c r="R34" s="69"/>
      <c r="S34" s="70" t="s">
        <v>28</v>
      </c>
      <c r="T34" s="70"/>
      <c r="U34" s="90"/>
    </row>
    <row r="35" spans="1:21" s="62" customFormat="1" ht="15" customHeight="1">
      <c r="A35" s="62">
        <v>2</v>
      </c>
      <c r="B35" s="63" t="s">
        <v>70</v>
      </c>
      <c r="C35" s="63" t="s">
        <v>71</v>
      </c>
      <c r="D35" s="64"/>
      <c r="E35" s="63" t="s">
        <v>36</v>
      </c>
      <c r="F35" s="63" t="s">
        <v>26</v>
      </c>
      <c r="G35" s="65"/>
      <c r="H35" s="65"/>
      <c r="I35" s="65">
        <v>29715.38</v>
      </c>
      <c r="J35" s="66" t="s">
        <v>27</v>
      </c>
      <c r="K35" s="65"/>
      <c r="L35" s="65">
        <v>447512041</v>
      </c>
      <c r="M35" s="67"/>
      <c r="N35" s="95"/>
      <c r="O35" s="68"/>
      <c r="P35" s="67"/>
      <c r="Q35" s="63"/>
      <c r="R35" s="69"/>
      <c r="S35" s="70" t="s">
        <v>28</v>
      </c>
      <c r="T35" s="70"/>
      <c r="U35" s="90" t="s">
        <v>72</v>
      </c>
    </row>
    <row r="36" spans="1:21" s="62" customFormat="1" ht="15" customHeight="1">
      <c r="A36" s="62">
        <v>2</v>
      </c>
      <c r="B36" s="63" t="s">
        <v>70</v>
      </c>
      <c r="C36" s="63" t="s">
        <v>71</v>
      </c>
      <c r="D36" s="64"/>
      <c r="E36" s="63" t="s">
        <v>73</v>
      </c>
      <c r="F36" s="63" t="s">
        <v>47</v>
      </c>
      <c r="G36" s="65"/>
      <c r="H36" s="65">
        <v>30000000</v>
      </c>
      <c r="I36" s="65">
        <v>2189.69</v>
      </c>
      <c r="J36" s="66" t="s">
        <v>27</v>
      </c>
      <c r="K36" s="65">
        <f t="shared" ref="K36:K43" si="4">H36/J36</f>
        <v>15000000</v>
      </c>
      <c r="L36" s="65">
        <v>270625568</v>
      </c>
      <c r="M36" s="67">
        <f t="shared" ref="M36" si="5">K36/L36</f>
        <v>5.5427135399120898E-2</v>
      </c>
      <c r="N36" s="95"/>
      <c r="O36" s="68"/>
      <c r="P36" s="67"/>
      <c r="Q36" s="63"/>
      <c r="R36" s="69"/>
      <c r="S36" s="70" t="s">
        <v>28</v>
      </c>
      <c r="T36" s="70"/>
      <c r="U36" s="90"/>
    </row>
    <row r="37" spans="1:21" s="62" customFormat="1" ht="15" customHeight="1">
      <c r="A37" s="62">
        <v>2</v>
      </c>
      <c r="B37" s="63" t="s">
        <v>70</v>
      </c>
      <c r="C37" s="63" t="s">
        <v>71</v>
      </c>
      <c r="D37" s="64"/>
      <c r="E37" s="63" t="s">
        <v>57</v>
      </c>
      <c r="F37" s="63" t="s">
        <v>47</v>
      </c>
      <c r="G37" s="65"/>
      <c r="H37" s="65"/>
      <c r="I37" s="65">
        <v>9908.26</v>
      </c>
      <c r="J37" s="66" t="s">
        <v>27</v>
      </c>
      <c r="K37" s="65"/>
      <c r="L37" s="65">
        <v>127575529</v>
      </c>
      <c r="M37" s="67"/>
      <c r="N37" s="95">
        <v>10000000</v>
      </c>
      <c r="O37" s="68">
        <f>N37/J37</f>
        <v>5000000</v>
      </c>
      <c r="P37" s="67">
        <f>O37/L37</f>
        <v>3.9192469270497791E-2</v>
      </c>
      <c r="Q37" s="63"/>
      <c r="R37" s="69"/>
      <c r="S37" s="70" t="s">
        <v>32</v>
      </c>
      <c r="T37" s="70"/>
      <c r="U37" s="90"/>
    </row>
    <row r="38" spans="1:21" s="62" customFormat="1" ht="15" customHeight="1">
      <c r="A38" s="62">
        <v>2</v>
      </c>
      <c r="B38" s="63" t="s">
        <v>70</v>
      </c>
      <c r="C38" s="63" t="s">
        <v>71</v>
      </c>
      <c r="D38" s="64"/>
      <c r="E38" s="63" t="s">
        <v>74</v>
      </c>
      <c r="F38" s="63" t="s">
        <v>31</v>
      </c>
      <c r="G38" s="65"/>
      <c r="H38" s="65">
        <v>10700000</v>
      </c>
      <c r="I38" s="65">
        <v>435</v>
      </c>
      <c r="J38" s="66" t="s">
        <v>27</v>
      </c>
      <c r="K38" s="65">
        <f>H38/J38</f>
        <v>5350000</v>
      </c>
      <c r="L38" s="65">
        <v>4917000</v>
      </c>
      <c r="M38" s="67">
        <f>K38/L38</f>
        <v>1.0880618263168598</v>
      </c>
      <c r="N38" s="95"/>
      <c r="O38" s="68"/>
      <c r="P38" s="67"/>
      <c r="Q38" s="63"/>
      <c r="R38" s="69"/>
      <c r="S38" s="70" t="s">
        <v>28</v>
      </c>
      <c r="T38" s="70"/>
      <c r="U38" s="90"/>
    </row>
    <row r="39" spans="1:21" s="43" customFormat="1" ht="15" customHeight="1">
      <c r="A39" s="43">
        <v>3</v>
      </c>
      <c r="B39" s="44" t="s">
        <v>75</v>
      </c>
      <c r="C39" s="44" t="s">
        <v>30</v>
      </c>
      <c r="D39" s="45" t="s">
        <v>76</v>
      </c>
      <c r="E39" s="44" t="s">
        <v>30</v>
      </c>
      <c r="F39" s="44" t="s">
        <v>31</v>
      </c>
      <c r="G39" s="46">
        <v>1500000000</v>
      </c>
      <c r="H39" s="46">
        <v>200000000</v>
      </c>
      <c r="I39" s="46">
        <v>50503.45</v>
      </c>
      <c r="J39" s="47" t="s">
        <v>27</v>
      </c>
      <c r="K39" s="46">
        <f>H39/J39</f>
        <v>100000000</v>
      </c>
      <c r="L39" s="46">
        <v>328239523</v>
      </c>
      <c r="M39" s="48">
        <f t="shared" si="3"/>
        <v>0.3046555731193894</v>
      </c>
      <c r="N39" s="49">
        <v>300000000</v>
      </c>
      <c r="O39" s="49">
        <f t="shared" ref="O39:O85" si="6">N39/J39</f>
        <v>150000000</v>
      </c>
      <c r="P39" s="48">
        <f t="shared" ref="P39:P85" si="7">O39/L39</f>
        <v>0.4569833596790841</v>
      </c>
      <c r="Q39" s="44"/>
      <c r="R39" s="51">
        <v>15</v>
      </c>
      <c r="S39" s="52" t="s">
        <v>28</v>
      </c>
      <c r="T39" s="52"/>
      <c r="U39" s="79"/>
    </row>
    <row r="40" spans="1:21" s="43" customFormat="1" ht="15" customHeight="1">
      <c r="A40" s="43">
        <v>3</v>
      </c>
      <c r="B40" s="44" t="s">
        <v>75</v>
      </c>
      <c r="C40" s="44" t="s">
        <v>30</v>
      </c>
      <c r="D40" s="45"/>
      <c r="E40" s="44" t="s">
        <v>43</v>
      </c>
      <c r="F40" s="44" t="s">
        <v>31</v>
      </c>
      <c r="G40" s="46"/>
      <c r="H40" s="46">
        <v>40000000</v>
      </c>
      <c r="I40" s="46">
        <v>12865.61</v>
      </c>
      <c r="J40" s="47" t="s">
        <v>27</v>
      </c>
      <c r="K40" s="46">
        <f>H40/J40</f>
        <v>20000000</v>
      </c>
      <c r="L40" s="46">
        <v>37589262</v>
      </c>
      <c r="M40" s="48">
        <f t="shared" si="3"/>
        <v>0.53206684398326309</v>
      </c>
      <c r="N40" s="49"/>
      <c r="O40" s="49"/>
      <c r="P40" s="48"/>
      <c r="Q40" s="44"/>
      <c r="R40" s="72"/>
      <c r="S40" s="52" t="s">
        <v>28</v>
      </c>
      <c r="T40" s="52"/>
      <c r="U40" s="79"/>
    </row>
    <row r="41" spans="1:21" s="43" customFormat="1" ht="15" customHeight="1">
      <c r="A41" s="43">
        <v>3</v>
      </c>
      <c r="B41" s="44" t="s">
        <v>75</v>
      </c>
      <c r="C41" s="44" t="s">
        <v>30</v>
      </c>
      <c r="D41" s="45"/>
      <c r="E41" s="44" t="s">
        <v>36</v>
      </c>
      <c r="F41" s="44" t="s">
        <v>31</v>
      </c>
      <c r="G41" s="46"/>
      <c r="H41" s="46">
        <v>160000000</v>
      </c>
      <c r="I41" s="46">
        <v>29715.38</v>
      </c>
      <c r="J41" s="47" t="s">
        <v>27</v>
      </c>
      <c r="K41" s="46">
        <f t="shared" si="4"/>
        <v>80000000</v>
      </c>
      <c r="L41" s="46">
        <v>447512041</v>
      </c>
      <c r="M41" s="48">
        <f>K41/L41</f>
        <v>0.17876613961321322</v>
      </c>
      <c r="N41" s="49"/>
      <c r="O41" s="49"/>
      <c r="P41" s="48"/>
      <c r="Q41" s="44"/>
      <c r="R41" s="51">
        <v>25</v>
      </c>
      <c r="S41" s="52" t="s">
        <v>28</v>
      </c>
      <c r="T41" s="52"/>
      <c r="U41" s="79"/>
    </row>
    <row r="42" spans="1:21" s="43" customFormat="1" ht="15" customHeight="1">
      <c r="A42" s="43">
        <v>3</v>
      </c>
      <c r="B42" s="44" t="s">
        <v>75</v>
      </c>
      <c r="C42" s="44" t="s">
        <v>30</v>
      </c>
      <c r="D42" s="45"/>
      <c r="E42" s="44" t="s">
        <v>77</v>
      </c>
      <c r="F42" s="44" t="s">
        <v>31</v>
      </c>
      <c r="G42" s="46"/>
      <c r="H42" s="46">
        <v>7500000</v>
      </c>
      <c r="I42" s="46">
        <v>45577.17</v>
      </c>
      <c r="J42" s="47" t="s">
        <v>27</v>
      </c>
      <c r="K42" s="46">
        <f t="shared" si="4"/>
        <v>3750000</v>
      </c>
      <c r="L42" s="46">
        <v>8574832</v>
      </c>
      <c r="M42" s="48">
        <f t="shared" si="3"/>
        <v>0.4373263522830535</v>
      </c>
      <c r="N42" s="49"/>
      <c r="O42" s="49"/>
      <c r="P42" s="48"/>
      <c r="Q42" s="44"/>
      <c r="R42" s="72"/>
      <c r="S42" s="52" t="s">
        <v>28</v>
      </c>
      <c r="T42" s="52"/>
      <c r="U42" s="79"/>
    </row>
    <row r="43" spans="1:21" s="43" customFormat="1" ht="15" customHeight="1">
      <c r="A43" s="43">
        <v>3</v>
      </c>
      <c r="B43" s="44" t="s">
        <v>75</v>
      </c>
      <c r="C43" s="44" t="s">
        <v>30</v>
      </c>
      <c r="D43" s="45"/>
      <c r="E43" s="44" t="s">
        <v>33</v>
      </c>
      <c r="F43" s="44" t="s">
        <v>31</v>
      </c>
      <c r="G43" s="46"/>
      <c r="H43" s="46">
        <v>50000000</v>
      </c>
      <c r="I43" s="46">
        <v>1460.76</v>
      </c>
      <c r="J43" s="47" t="s">
        <v>27</v>
      </c>
      <c r="K43" s="46">
        <f t="shared" si="4"/>
        <v>25000000</v>
      </c>
      <c r="L43" s="46">
        <v>126264931</v>
      </c>
      <c r="M43" s="48">
        <f t="shared" si="3"/>
        <v>0.19799638586901061</v>
      </c>
      <c r="N43" s="49"/>
      <c r="O43" s="49"/>
      <c r="P43" s="48"/>
      <c r="Q43" s="44" t="s">
        <v>78</v>
      </c>
      <c r="R43" s="72"/>
      <c r="S43" s="52" t="s">
        <v>28</v>
      </c>
      <c r="T43" s="52"/>
      <c r="U43" s="79"/>
    </row>
    <row r="44" spans="1:21" s="43" customFormat="1" ht="15" customHeight="1">
      <c r="A44" s="43">
        <v>3</v>
      </c>
      <c r="B44" s="44" t="s">
        <v>75</v>
      </c>
      <c r="C44" s="44" t="s">
        <v>30</v>
      </c>
      <c r="D44" s="45"/>
      <c r="E44" s="44" t="s">
        <v>79</v>
      </c>
      <c r="F44" s="44" t="s">
        <v>31</v>
      </c>
      <c r="G44" s="46"/>
      <c r="H44" s="46"/>
      <c r="I44" s="46">
        <v>49085.06</v>
      </c>
      <c r="J44" s="47" t="s">
        <v>27</v>
      </c>
      <c r="K44" s="46"/>
      <c r="L44" s="46">
        <v>2832067</v>
      </c>
      <c r="M44" s="48"/>
      <c r="N44" s="49"/>
      <c r="O44" s="49"/>
      <c r="P44" s="48"/>
      <c r="Q44" s="44"/>
      <c r="R44" s="72"/>
      <c r="S44" s="52" t="s">
        <v>28</v>
      </c>
      <c r="T44" s="52"/>
      <c r="U44" s="79" t="s">
        <v>80</v>
      </c>
    </row>
    <row r="45" spans="1:21" s="43" customFormat="1" ht="15" customHeight="1">
      <c r="A45" s="43">
        <v>3</v>
      </c>
      <c r="B45" s="44" t="s">
        <v>75</v>
      </c>
      <c r="C45" s="44" t="s">
        <v>30</v>
      </c>
      <c r="D45" s="45"/>
      <c r="E45" s="44" t="s">
        <v>53</v>
      </c>
      <c r="F45" s="44" t="s">
        <v>31</v>
      </c>
      <c r="G45" s="73">
        <v>66000000</v>
      </c>
      <c r="H45" s="46">
        <v>6000000</v>
      </c>
      <c r="I45" s="46">
        <v>42174.37</v>
      </c>
      <c r="J45" s="47" t="s">
        <v>27</v>
      </c>
      <c r="K45" s="46">
        <f t="shared" ref="K45:K60" si="8">H45/J45</f>
        <v>3000000</v>
      </c>
      <c r="L45" s="46">
        <v>9053300</v>
      </c>
      <c r="M45" s="48">
        <f>K45/L45</f>
        <v>0.33137088133608739</v>
      </c>
      <c r="N45" s="49"/>
      <c r="O45" s="49"/>
      <c r="P45" s="48"/>
      <c r="Q45" s="44"/>
      <c r="R45" s="51">
        <v>12</v>
      </c>
      <c r="S45" s="52" t="s">
        <v>28</v>
      </c>
      <c r="T45" s="52"/>
      <c r="U45" s="79"/>
    </row>
    <row r="46" spans="1:21" s="43" customFormat="1" ht="15" customHeight="1">
      <c r="A46" s="43">
        <v>3</v>
      </c>
      <c r="B46" s="44" t="s">
        <v>75</v>
      </c>
      <c r="C46" s="44" t="s">
        <v>30</v>
      </c>
      <c r="D46" s="45"/>
      <c r="E46" s="44" t="s">
        <v>58</v>
      </c>
      <c r="F46" s="44" t="s">
        <v>31</v>
      </c>
      <c r="G46" s="46"/>
      <c r="H46" s="46">
        <v>20000000</v>
      </c>
      <c r="I46" s="46">
        <v>906.06</v>
      </c>
      <c r="J46" s="47" t="s">
        <v>27</v>
      </c>
      <c r="K46" s="46">
        <f t="shared" si="8"/>
        <v>10000000</v>
      </c>
      <c r="L46" s="46">
        <v>51709098</v>
      </c>
      <c r="M46" s="48">
        <f>K46/L46</f>
        <v>0.19338956560410317</v>
      </c>
      <c r="N46" s="49"/>
      <c r="O46" s="49"/>
      <c r="P46" s="48"/>
      <c r="Q46" s="44"/>
      <c r="R46" s="72"/>
      <c r="S46" s="52" t="s">
        <v>28</v>
      </c>
      <c r="T46" s="52"/>
      <c r="U46" s="79"/>
    </row>
    <row r="47" spans="1:21" s="43" customFormat="1" ht="15" customHeight="1">
      <c r="A47" s="43">
        <v>3</v>
      </c>
      <c r="B47" s="44" t="s">
        <v>75</v>
      </c>
      <c r="C47" s="44" t="s">
        <v>30</v>
      </c>
      <c r="D47" s="45"/>
      <c r="E47" s="44" t="s">
        <v>24</v>
      </c>
      <c r="F47" s="44" t="s">
        <v>31</v>
      </c>
      <c r="G47" s="46"/>
      <c r="H47" s="46">
        <v>7000000</v>
      </c>
      <c r="I47" s="46">
        <v>27891.4</v>
      </c>
      <c r="J47" s="47" t="s">
        <v>27</v>
      </c>
      <c r="K47" s="46">
        <f t="shared" si="8"/>
        <v>3500000</v>
      </c>
      <c r="L47" s="46">
        <v>66834405</v>
      </c>
      <c r="M47" s="48">
        <f t="shared" si="3"/>
        <v>5.2368237586614262E-2</v>
      </c>
      <c r="N47" s="49"/>
      <c r="O47" s="49"/>
      <c r="P47" s="48"/>
      <c r="Q47" s="44"/>
      <c r="R47" s="72"/>
      <c r="S47" s="52" t="s">
        <v>28</v>
      </c>
      <c r="T47" s="52"/>
      <c r="U47" s="79"/>
    </row>
    <row r="48" spans="1:21" s="43" customFormat="1" ht="15" customHeight="1">
      <c r="A48" s="43">
        <v>3</v>
      </c>
      <c r="B48" s="44" t="s">
        <v>75</v>
      </c>
      <c r="C48" s="44" t="s">
        <v>30</v>
      </c>
      <c r="D48" s="45"/>
      <c r="E48" s="44" t="s">
        <v>81</v>
      </c>
      <c r="F48" s="44" t="s">
        <v>31</v>
      </c>
      <c r="G48" s="46"/>
      <c r="H48" s="46"/>
      <c r="I48" s="46">
        <v>9972.24</v>
      </c>
      <c r="J48" s="47" t="s">
        <v>27</v>
      </c>
      <c r="K48" s="46"/>
      <c r="L48" s="46"/>
      <c r="M48" s="48"/>
      <c r="N48" s="49"/>
      <c r="O48" s="49"/>
      <c r="P48" s="48"/>
      <c r="Q48" s="44"/>
      <c r="R48" s="72"/>
      <c r="S48" s="52" t="s">
        <v>28</v>
      </c>
      <c r="T48" s="52"/>
      <c r="U48" s="79" t="s">
        <v>82</v>
      </c>
    </row>
    <row r="49" spans="1:21" s="43" customFormat="1" ht="15" customHeight="1">
      <c r="A49" s="43">
        <v>3</v>
      </c>
      <c r="B49" s="44" t="s">
        <v>75</v>
      </c>
      <c r="C49" s="44" t="s">
        <v>30</v>
      </c>
      <c r="D49" s="45"/>
      <c r="E49" s="44" t="s">
        <v>57</v>
      </c>
      <c r="F49" s="44" t="s">
        <v>47</v>
      </c>
      <c r="G49" s="46"/>
      <c r="H49" s="46"/>
      <c r="I49" s="46">
        <v>9908.26</v>
      </c>
      <c r="J49" s="47" t="s">
        <v>27</v>
      </c>
      <c r="K49" s="46"/>
      <c r="L49" s="46">
        <v>127575529</v>
      </c>
      <c r="M49" s="48"/>
      <c r="N49" s="49">
        <v>39000000</v>
      </c>
      <c r="O49" s="49">
        <f>N49/J49</f>
        <v>19500000</v>
      </c>
      <c r="P49" s="48">
        <f>O49/L49</f>
        <v>0.15285063015494138</v>
      </c>
      <c r="Q49" s="44"/>
      <c r="R49" s="72"/>
      <c r="S49" s="52" t="s">
        <v>28</v>
      </c>
      <c r="T49" s="52"/>
      <c r="U49" s="79"/>
    </row>
    <row r="50" spans="1:21" s="62" customFormat="1" ht="12" customHeight="1">
      <c r="A50" s="62">
        <v>4</v>
      </c>
      <c r="B50" s="63" t="s">
        <v>83</v>
      </c>
      <c r="C50" s="63" t="s">
        <v>30</v>
      </c>
      <c r="D50" s="64" t="s">
        <v>84</v>
      </c>
      <c r="E50" s="63" t="s">
        <v>30</v>
      </c>
      <c r="F50" s="63" t="s">
        <v>31</v>
      </c>
      <c r="G50" s="65">
        <v>1950000000</v>
      </c>
      <c r="H50" s="65">
        <v>100000000</v>
      </c>
      <c r="I50" s="65">
        <v>50503.45</v>
      </c>
      <c r="J50" s="66" t="s">
        <v>27</v>
      </c>
      <c r="K50" s="65">
        <f t="shared" si="8"/>
        <v>50000000</v>
      </c>
      <c r="L50" s="65">
        <v>328239523</v>
      </c>
      <c r="M50" s="67">
        <f t="shared" si="3"/>
        <v>0.1523277865596947</v>
      </c>
      <c r="N50" s="68">
        <v>500000000</v>
      </c>
      <c r="O50" s="68">
        <f t="shared" si="6"/>
        <v>250000000</v>
      </c>
      <c r="P50" s="67">
        <f t="shared" si="7"/>
        <v>0.7616389327984735</v>
      </c>
      <c r="Q50" s="63"/>
      <c r="R50" s="71">
        <v>19.5</v>
      </c>
      <c r="S50" s="70" t="s">
        <v>32</v>
      </c>
      <c r="T50" s="70"/>
      <c r="U50" s="90"/>
    </row>
    <row r="51" spans="1:21" s="62" customFormat="1" ht="12" customHeight="1">
      <c r="A51" s="62">
        <v>4</v>
      </c>
      <c r="B51" s="63" t="s">
        <v>83</v>
      </c>
      <c r="C51" s="63" t="s">
        <v>30</v>
      </c>
      <c r="D51" s="64" t="s">
        <v>84</v>
      </c>
      <c r="E51" s="63" t="s">
        <v>33</v>
      </c>
      <c r="F51" s="63" t="s">
        <v>31</v>
      </c>
      <c r="G51" s="65"/>
      <c r="H51" s="65">
        <v>120000000</v>
      </c>
      <c r="I51" s="65">
        <v>1460.76</v>
      </c>
      <c r="J51" s="66" t="s">
        <v>27</v>
      </c>
      <c r="K51" s="65">
        <f t="shared" si="8"/>
        <v>60000000</v>
      </c>
      <c r="L51" s="65">
        <v>126264931</v>
      </c>
      <c r="M51" s="67">
        <f t="shared" si="3"/>
        <v>0.47519132608562548</v>
      </c>
      <c r="N51" s="68"/>
      <c r="O51" s="68"/>
      <c r="P51" s="67"/>
      <c r="Q51" s="63"/>
      <c r="R51" s="69"/>
      <c r="S51" s="70" t="s">
        <v>28</v>
      </c>
      <c r="T51" s="70"/>
      <c r="U51" s="90"/>
    </row>
    <row r="52" spans="1:21" s="62" customFormat="1" ht="15" customHeight="1">
      <c r="A52" s="62">
        <v>4</v>
      </c>
      <c r="B52" s="63" t="s">
        <v>83</v>
      </c>
      <c r="C52" s="63" t="s">
        <v>30</v>
      </c>
      <c r="D52" s="64" t="s">
        <v>84</v>
      </c>
      <c r="E52" s="63" t="s">
        <v>43</v>
      </c>
      <c r="F52" s="63" t="s">
        <v>31</v>
      </c>
      <c r="G52" s="65"/>
      <c r="H52" s="65">
        <v>20000000</v>
      </c>
      <c r="I52" s="65">
        <v>12865.61</v>
      </c>
      <c r="J52" s="66" t="s">
        <v>27</v>
      </c>
      <c r="K52" s="65">
        <f t="shared" si="8"/>
        <v>10000000</v>
      </c>
      <c r="L52" s="65">
        <v>37589262</v>
      </c>
      <c r="M52" s="67">
        <f t="shared" si="3"/>
        <v>0.26603342199163155</v>
      </c>
      <c r="N52" s="68">
        <v>56000000</v>
      </c>
      <c r="O52" s="68">
        <f t="shared" si="6"/>
        <v>28000000</v>
      </c>
      <c r="P52" s="67">
        <f t="shared" si="7"/>
        <v>0.74489358157656838</v>
      </c>
      <c r="Q52" s="63"/>
      <c r="R52" s="69"/>
      <c r="S52" s="70" t="s">
        <v>28</v>
      </c>
      <c r="T52" s="70"/>
      <c r="U52" s="90"/>
    </row>
    <row r="53" spans="1:21" s="62" customFormat="1" ht="15" customHeight="1">
      <c r="A53" s="62">
        <v>4</v>
      </c>
      <c r="B53" s="63" t="s">
        <v>83</v>
      </c>
      <c r="C53" s="63" t="s">
        <v>30</v>
      </c>
      <c r="D53" s="64" t="s">
        <v>84</v>
      </c>
      <c r="E53" s="63" t="s">
        <v>24</v>
      </c>
      <c r="F53" s="63" t="s">
        <v>31</v>
      </c>
      <c r="G53" s="65"/>
      <c r="H53" s="65">
        <v>40000000</v>
      </c>
      <c r="I53" s="65">
        <v>27891.4</v>
      </c>
      <c r="J53" s="66" t="s">
        <v>27</v>
      </c>
      <c r="K53" s="65">
        <f t="shared" si="8"/>
        <v>20000000</v>
      </c>
      <c r="L53" s="65">
        <v>66834405</v>
      </c>
      <c r="M53" s="67">
        <f t="shared" si="3"/>
        <v>0.29924707192351008</v>
      </c>
      <c r="N53" s="68"/>
      <c r="O53" s="68"/>
      <c r="P53" s="67"/>
      <c r="Q53" s="63"/>
      <c r="R53" s="71">
        <v>19.5</v>
      </c>
      <c r="S53" s="70" t="s">
        <v>28</v>
      </c>
      <c r="T53" s="70"/>
      <c r="U53" s="90"/>
    </row>
    <row r="54" spans="1:21" s="62" customFormat="1" ht="15" customHeight="1">
      <c r="A54" s="62">
        <v>4</v>
      </c>
      <c r="B54" s="63" t="s">
        <v>83</v>
      </c>
      <c r="C54" s="63" t="s">
        <v>30</v>
      </c>
      <c r="D54" s="64" t="s">
        <v>84</v>
      </c>
      <c r="E54" s="63" t="s">
        <v>36</v>
      </c>
      <c r="F54" s="63" t="s">
        <v>31</v>
      </c>
      <c r="G54" s="65"/>
      <c r="H54" s="65">
        <v>300000000</v>
      </c>
      <c r="I54" s="65">
        <v>29715.38</v>
      </c>
      <c r="J54" s="66" t="s">
        <v>27</v>
      </c>
      <c r="K54" s="65">
        <f t="shared" si="8"/>
        <v>150000000</v>
      </c>
      <c r="L54" s="65">
        <v>447512041</v>
      </c>
      <c r="M54" s="67">
        <f t="shared" si="3"/>
        <v>0.33518651177477482</v>
      </c>
      <c r="N54" s="68"/>
      <c r="O54" s="68"/>
      <c r="P54" s="67"/>
      <c r="Q54" s="63"/>
      <c r="R54" s="71"/>
      <c r="S54" s="70" t="s">
        <v>28</v>
      </c>
      <c r="T54" s="70"/>
      <c r="U54" s="90"/>
    </row>
    <row r="55" spans="1:21" s="62" customFormat="1" ht="15" customHeight="1">
      <c r="A55" s="62">
        <v>4</v>
      </c>
      <c r="B55" s="63" t="s">
        <v>83</v>
      </c>
      <c r="C55" s="63" t="s">
        <v>30</v>
      </c>
      <c r="D55" s="64" t="s">
        <v>84</v>
      </c>
      <c r="E55" s="63" t="s">
        <v>85</v>
      </c>
      <c r="F55" s="63" t="s">
        <v>49</v>
      </c>
      <c r="G55" s="65"/>
      <c r="H55" s="65">
        <v>9900000</v>
      </c>
      <c r="I55" s="65">
        <v>29908.240000000002</v>
      </c>
      <c r="J55" s="66" t="s">
        <v>27</v>
      </c>
      <c r="K55" s="65">
        <f t="shared" si="8"/>
        <v>4950000</v>
      </c>
      <c r="L55" s="65">
        <v>32510453</v>
      </c>
      <c r="M55" s="67">
        <f t="shared" si="3"/>
        <v>0.15225872121806486</v>
      </c>
      <c r="N55" s="68"/>
      <c r="O55" s="68"/>
      <c r="P55" s="67"/>
      <c r="Q55" s="63"/>
      <c r="R55" s="69"/>
      <c r="S55" s="70" t="s">
        <v>28</v>
      </c>
      <c r="T55" s="70"/>
      <c r="U55" s="90"/>
    </row>
    <row r="56" spans="1:21" s="62" customFormat="1" ht="15" customHeight="1">
      <c r="A56" s="62">
        <v>4</v>
      </c>
      <c r="B56" s="63" t="s">
        <v>83</v>
      </c>
      <c r="C56" s="63" t="s">
        <v>30</v>
      </c>
      <c r="D56" s="64" t="s">
        <v>84</v>
      </c>
      <c r="E56" s="63" t="s">
        <v>68</v>
      </c>
      <c r="F56" s="63" t="s">
        <v>49</v>
      </c>
      <c r="G56" s="65"/>
      <c r="H56" s="65">
        <v>3000075</v>
      </c>
      <c r="I56" s="65">
        <v>30249.81</v>
      </c>
      <c r="J56" s="66" t="s">
        <v>27</v>
      </c>
      <c r="K56" s="65">
        <f t="shared" si="8"/>
        <v>1500037.5</v>
      </c>
      <c r="L56" s="65">
        <v>5047561</v>
      </c>
      <c r="M56" s="67">
        <f t="shared" si="3"/>
        <v>0.29718065814360639</v>
      </c>
      <c r="N56" s="68"/>
      <c r="O56" s="68"/>
      <c r="P56" s="67"/>
      <c r="Q56" s="63"/>
      <c r="R56" s="69"/>
      <c r="S56" s="70" t="s">
        <v>28</v>
      </c>
      <c r="U56" s="90"/>
    </row>
    <row r="57" spans="1:21" s="62" customFormat="1" ht="15" customHeight="1">
      <c r="A57" s="62">
        <v>4</v>
      </c>
      <c r="B57" s="63" t="s">
        <v>83</v>
      </c>
      <c r="C57" s="63" t="s">
        <v>30</v>
      </c>
      <c r="D57" s="64" t="s">
        <v>84</v>
      </c>
      <c r="E57" s="63" t="s">
        <v>46</v>
      </c>
      <c r="F57" s="63" t="s">
        <v>47</v>
      </c>
      <c r="G57" s="65"/>
      <c r="H57" s="68">
        <v>2000000</v>
      </c>
      <c r="I57" s="65">
        <v>11469.44</v>
      </c>
      <c r="J57" s="66" t="s">
        <v>27</v>
      </c>
      <c r="K57" s="65">
        <f t="shared" si="8"/>
        <v>1000000</v>
      </c>
      <c r="L57" s="65">
        <v>17373662</v>
      </c>
      <c r="M57" s="67">
        <f t="shared" si="3"/>
        <v>5.755838924459334E-2</v>
      </c>
      <c r="N57" s="68"/>
      <c r="O57" s="68"/>
      <c r="P57" s="67"/>
      <c r="Q57" s="63"/>
      <c r="R57" s="69"/>
      <c r="S57" s="70" t="s">
        <v>32</v>
      </c>
      <c r="U57" s="90"/>
    </row>
    <row r="58" spans="1:21" s="62" customFormat="1" ht="15" customHeight="1">
      <c r="A58" s="62">
        <v>4</v>
      </c>
      <c r="B58" s="63" t="s">
        <v>83</v>
      </c>
      <c r="C58" s="63" t="s">
        <v>30</v>
      </c>
      <c r="D58" s="64" t="s">
        <v>84</v>
      </c>
      <c r="E58" s="63" t="s">
        <v>74</v>
      </c>
      <c r="F58" s="63" t="s">
        <v>31</v>
      </c>
      <c r="G58" s="65"/>
      <c r="H58" s="68">
        <v>1500000</v>
      </c>
      <c r="I58" s="65">
        <v>434.65</v>
      </c>
      <c r="J58" s="66" t="s">
        <v>27</v>
      </c>
      <c r="K58" s="65">
        <f t="shared" si="8"/>
        <v>750000</v>
      </c>
      <c r="L58" s="65">
        <v>4917000</v>
      </c>
      <c r="M58" s="67">
        <f t="shared" si="3"/>
        <v>0.1525320317266626</v>
      </c>
      <c r="N58" s="68"/>
      <c r="O58" s="68"/>
      <c r="P58" s="67"/>
      <c r="Q58" s="63"/>
      <c r="R58" s="69"/>
      <c r="S58" s="70" t="s">
        <v>28</v>
      </c>
      <c r="T58" s="70"/>
      <c r="U58" s="90"/>
    </row>
    <row r="59" spans="1:21" s="62" customFormat="1" ht="15" customHeight="1">
      <c r="A59" s="62">
        <v>4</v>
      </c>
      <c r="B59" s="63" t="s">
        <v>83</v>
      </c>
      <c r="C59" s="63" t="s">
        <v>30</v>
      </c>
      <c r="D59" s="64" t="s">
        <v>84</v>
      </c>
      <c r="E59" s="63" t="s">
        <v>34</v>
      </c>
      <c r="F59" s="63" t="s">
        <v>31</v>
      </c>
      <c r="G59" s="65"/>
      <c r="H59" s="68">
        <v>10000000</v>
      </c>
      <c r="I59" s="65">
        <v>1100.4000000000001</v>
      </c>
      <c r="J59" s="66" t="s">
        <v>27</v>
      </c>
      <c r="K59" s="65">
        <f t="shared" si="8"/>
        <v>5000000</v>
      </c>
      <c r="L59" s="65">
        <v>25364307</v>
      </c>
      <c r="M59" s="67">
        <f t="shared" si="3"/>
        <v>0.19712740426931435</v>
      </c>
      <c r="N59" s="68"/>
      <c r="O59" s="68"/>
      <c r="P59" s="67"/>
      <c r="Q59" s="63"/>
      <c r="R59" s="69"/>
      <c r="S59" s="70" t="s">
        <v>28</v>
      </c>
      <c r="T59" s="70"/>
      <c r="U59" s="90"/>
    </row>
    <row r="60" spans="1:21" s="62" customFormat="1" ht="15" customHeight="1">
      <c r="A60" s="62">
        <v>4</v>
      </c>
      <c r="B60" s="63" t="s">
        <v>83</v>
      </c>
      <c r="C60" s="63" t="s">
        <v>30</v>
      </c>
      <c r="D60" s="64" t="s">
        <v>84</v>
      </c>
      <c r="E60" s="63" t="s">
        <v>86</v>
      </c>
      <c r="F60" s="63" t="s">
        <v>31</v>
      </c>
      <c r="G60" s="65"/>
      <c r="H60" s="68">
        <v>10000000</v>
      </c>
      <c r="I60" s="65">
        <v>30096.400000000001</v>
      </c>
      <c r="J60" s="66" t="s">
        <v>27</v>
      </c>
      <c r="K60" s="65">
        <f t="shared" si="8"/>
        <v>5000000</v>
      </c>
      <c r="L60" s="65">
        <v>18952038</v>
      </c>
      <c r="M60" s="67">
        <f t="shared" si="3"/>
        <v>0.26382386949625153</v>
      </c>
      <c r="N60" s="68"/>
      <c r="O60" s="68"/>
      <c r="P60" s="67"/>
      <c r="Q60" s="63"/>
      <c r="R60" s="69"/>
      <c r="S60" s="70" t="s">
        <v>28</v>
      </c>
      <c r="T60" s="70"/>
      <c r="U60" s="90"/>
    </row>
    <row r="61" spans="1:21" s="62" customFormat="1" ht="15" customHeight="1">
      <c r="A61" s="62">
        <v>4</v>
      </c>
      <c r="B61" s="63" t="s">
        <v>83</v>
      </c>
      <c r="C61" s="63" t="s">
        <v>30</v>
      </c>
      <c r="D61" s="64" t="s">
        <v>84</v>
      </c>
      <c r="E61" s="63" t="s">
        <v>79</v>
      </c>
      <c r="F61" s="63" t="s">
        <v>31</v>
      </c>
      <c r="G61" s="65"/>
      <c r="H61" s="68"/>
      <c r="I61" s="65">
        <v>49085.06</v>
      </c>
      <c r="J61" s="66" t="s">
        <v>27</v>
      </c>
      <c r="K61" s="65"/>
      <c r="L61" s="65">
        <v>2832067</v>
      </c>
      <c r="M61" s="67"/>
      <c r="N61" s="68"/>
      <c r="O61" s="68"/>
      <c r="P61" s="67"/>
      <c r="Q61" s="63"/>
      <c r="R61" s="69"/>
      <c r="S61" s="70" t="s">
        <v>28</v>
      </c>
      <c r="T61" s="70"/>
      <c r="U61" s="90" t="s">
        <v>87</v>
      </c>
    </row>
    <row r="62" spans="1:21" s="62" customFormat="1" ht="15" customHeight="1">
      <c r="A62" s="62">
        <v>4</v>
      </c>
      <c r="B62" s="63" t="s">
        <v>83</v>
      </c>
      <c r="C62" s="63" t="s">
        <v>30</v>
      </c>
      <c r="D62" s="64" t="s">
        <v>84</v>
      </c>
      <c r="E62" s="63" t="s">
        <v>88</v>
      </c>
      <c r="F62" s="63" t="s">
        <v>31</v>
      </c>
      <c r="G62" s="65"/>
      <c r="H62" s="68">
        <v>1000000</v>
      </c>
      <c r="I62" s="65">
        <v>34353.78</v>
      </c>
      <c r="J62" s="66" t="s">
        <v>27</v>
      </c>
      <c r="K62" s="65">
        <f>H62/J62</f>
        <v>500000</v>
      </c>
      <c r="L62" s="65">
        <v>4207083</v>
      </c>
      <c r="M62" s="67">
        <f>K62/L62</f>
        <v>0.11884719174782148</v>
      </c>
      <c r="N62" s="68"/>
      <c r="O62" s="68"/>
      <c r="P62" s="67"/>
      <c r="Q62" s="63"/>
      <c r="R62" s="69"/>
      <c r="S62" s="70" t="s">
        <v>28</v>
      </c>
      <c r="T62" s="70"/>
      <c r="U62" s="90"/>
    </row>
    <row r="63" spans="1:21" s="62" customFormat="1" ht="15" customHeight="1">
      <c r="A63" s="62">
        <v>4</v>
      </c>
      <c r="B63" s="63" t="s">
        <v>83</v>
      </c>
      <c r="C63" s="63" t="s">
        <v>30</v>
      </c>
      <c r="D63" s="64" t="s">
        <v>84</v>
      </c>
      <c r="E63" s="63" t="s">
        <v>53</v>
      </c>
      <c r="F63" s="63" t="s">
        <v>31</v>
      </c>
      <c r="G63" s="65">
        <v>120000000</v>
      </c>
      <c r="H63" s="68">
        <v>8000000</v>
      </c>
      <c r="I63" s="65">
        <v>42174.37</v>
      </c>
      <c r="J63" s="66" t="s">
        <v>27</v>
      </c>
      <c r="K63" s="65">
        <f>H63/J63</f>
        <v>4000000</v>
      </c>
      <c r="L63" s="65">
        <v>9053300</v>
      </c>
      <c r="M63" s="67">
        <f>K63/L63</f>
        <v>0.44182784178144985</v>
      </c>
      <c r="N63" s="68"/>
      <c r="O63" s="68"/>
      <c r="P63" s="67"/>
      <c r="Q63" s="63"/>
      <c r="R63" s="69"/>
      <c r="S63" s="70" t="s">
        <v>28</v>
      </c>
      <c r="T63" s="70"/>
      <c r="U63" s="90"/>
    </row>
    <row r="64" spans="1:21" s="62" customFormat="1" ht="15" customHeight="1">
      <c r="A64" s="62">
        <v>4</v>
      </c>
      <c r="B64" s="63" t="s">
        <v>83</v>
      </c>
      <c r="C64" s="63" t="s">
        <v>30</v>
      </c>
      <c r="D64" s="64" t="s">
        <v>84</v>
      </c>
      <c r="E64" s="63" t="s">
        <v>89</v>
      </c>
      <c r="F64" s="63" t="s">
        <v>47</v>
      </c>
      <c r="G64" s="65"/>
      <c r="H64" s="68"/>
      <c r="I64" s="65">
        <v>21812.07</v>
      </c>
      <c r="J64" s="66" t="s">
        <v>27</v>
      </c>
      <c r="K64" s="65"/>
      <c r="L64" s="65">
        <v>6855713</v>
      </c>
      <c r="M64" s="67"/>
      <c r="N64" s="68">
        <v>1500000</v>
      </c>
      <c r="O64" s="68">
        <f>N64/J64</f>
        <v>750000</v>
      </c>
      <c r="P64" s="67">
        <f>O64/L64</f>
        <v>0.10939781172286529</v>
      </c>
      <c r="Q64" s="63"/>
      <c r="R64" s="69"/>
      <c r="S64" s="74" t="s">
        <v>32</v>
      </c>
      <c r="U64" s="90" t="s">
        <v>90</v>
      </c>
    </row>
    <row r="65" spans="1:21" s="62" customFormat="1" ht="15" customHeight="1">
      <c r="A65" s="62">
        <v>4</v>
      </c>
      <c r="B65" s="63" t="s">
        <v>83</v>
      </c>
      <c r="C65" s="63" t="s">
        <v>30</v>
      </c>
      <c r="D65" s="64" t="s">
        <v>84</v>
      </c>
      <c r="E65" s="63" t="s">
        <v>58</v>
      </c>
      <c r="F65" s="63" t="s">
        <v>31</v>
      </c>
      <c r="G65" s="65"/>
      <c r="H65" s="68">
        <v>20000000</v>
      </c>
      <c r="I65" s="65">
        <v>906.06</v>
      </c>
      <c r="J65" s="66" t="s">
        <v>27</v>
      </c>
      <c r="K65" s="65">
        <f>H65/J65</f>
        <v>10000000</v>
      </c>
      <c r="L65" s="65">
        <v>51709098</v>
      </c>
      <c r="M65" s="67">
        <f>K65/L65</f>
        <v>0.19338956560410317</v>
      </c>
      <c r="N65" s="68"/>
      <c r="O65" s="68"/>
      <c r="P65" s="67"/>
      <c r="Q65" s="63"/>
      <c r="R65" s="69"/>
      <c r="S65" s="70" t="s">
        <v>28</v>
      </c>
      <c r="T65" s="70"/>
      <c r="U65" s="90"/>
    </row>
    <row r="66" spans="1:21" s="62" customFormat="1" ht="15" customHeight="1">
      <c r="A66" s="62">
        <v>4</v>
      </c>
      <c r="B66" s="63" t="s">
        <v>83</v>
      </c>
      <c r="C66" s="63" t="s">
        <v>30</v>
      </c>
      <c r="D66" s="64" t="s">
        <v>84</v>
      </c>
      <c r="E66" s="63" t="s">
        <v>91</v>
      </c>
      <c r="F66" s="63" t="s">
        <v>49</v>
      </c>
      <c r="G66" s="65"/>
      <c r="H66" s="68"/>
      <c r="I66" s="65">
        <v>32791</v>
      </c>
      <c r="J66" s="66" t="s">
        <v>27</v>
      </c>
      <c r="K66" s="65"/>
      <c r="L66" s="75">
        <v>211049527</v>
      </c>
      <c r="M66" s="67"/>
      <c r="N66" s="68">
        <v>70000000</v>
      </c>
      <c r="O66" s="68">
        <f>N66/J66</f>
        <v>35000000</v>
      </c>
      <c r="P66" s="67">
        <f>O66/L66</f>
        <v>0.16583785094197345</v>
      </c>
      <c r="Q66" s="63"/>
      <c r="R66" s="69"/>
      <c r="S66" s="70" t="s">
        <v>28</v>
      </c>
      <c r="T66" s="70" t="s">
        <v>28</v>
      </c>
      <c r="U66" s="90"/>
    </row>
    <row r="67" spans="1:21" s="62" customFormat="1" ht="15" customHeight="1">
      <c r="A67" s="62">
        <v>4</v>
      </c>
      <c r="B67" s="63" t="s">
        <v>83</v>
      </c>
      <c r="C67" s="63" t="s">
        <v>30</v>
      </c>
      <c r="D67" s="64" t="s">
        <v>84</v>
      </c>
      <c r="E67" s="63" t="s">
        <v>57</v>
      </c>
      <c r="F67" s="63" t="s">
        <v>49</v>
      </c>
      <c r="G67" s="65"/>
      <c r="H67" s="68">
        <v>34400000</v>
      </c>
      <c r="I67" s="65">
        <v>9908.26</v>
      </c>
      <c r="J67" s="66" t="s">
        <v>27</v>
      </c>
      <c r="K67" s="65">
        <f t="shared" ref="K67:K79" si="9">H67/J67</f>
        <v>17200000</v>
      </c>
      <c r="L67" s="75">
        <v>127575529</v>
      </c>
      <c r="M67" s="67">
        <f t="shared" ref="M67:M72" si="10">K67/L67</f>
        <v>0.1348220942905124</v>
      </c>
      <c r="N67" s="68"/>
      <c r="O67" s="68"/>
      <c r="P67" s="67"/>
      <c r="Q67" s="63"/>
      <c r="R67" s="69"/>
      <c r="S67" s="70" t="s">
        <v>28</v>
      </c>
      <c r="T67" s="70"/>
      <c r="U67" s="90"/>
    </row>
    <row r="68" spans="1:21" s="62" customFormat="1" ht="15" customHeight="1">
      <c r="A68" s="62">
        <v>4</v>
      </c>
      <c r="B68" s="63" t="s">
        <v>83</v>
      </c>
      <c r="C68" s="63" t="s">
        <v>30</v>
      </c>
      <c r="D68" s="64" t="s">
        <v>84</v>
      </c>
      <c r="E68" s="63" t="s">
        <v>60</v>
      </c>
      <c r="F68" s="63" t="s">
        <v>31</v>
      </c>
      <c r="G68" s="65">
        <v>48000000</v>
      </c>
      <c r="H68" s="68">
        <v>4000000</v>
      </c>
      <c r="I68" s="65">
        <v>45654.13</v>
      </c>
      <c r="J68" s="66" t="s">
        <v>27</v>
      </c>
      <c r="K68" s="65">
        <f t="shared" si="9"/>
        <v>2000000</v>
      </c>
      <c r="L68" s="75">
        <v>4246439</v>
      </c>
      <c r="M68" s="67">
        <f t="shared" si="10"/>
        <v>0.47098286352400209</v>
      </c>
      <c r="N68" s="68"/>
      <c r="O68" s="68"/>
      <c r="P68" s="67"/>
      <c r="Q68" s="63"/>
      <c r="R68" s="69"/>
      <c r="S68" s="70" t="s">
        <v>28</v>
      </c>
      <c r="T68" s="70"/>
      <c r="U68" s="90"/>
    </row>
    <row r="69" spans="1:21" s="76" customFormat="1" ht="15" customHeight="1">
      <c r="A69" s="62">
        <v>4</v>
      </c>
      <c r="B69" s="63" t="s">
        <v>83</v>
      </c>
      <c r="C69" s="63" t="s">
        <v>30</v>
      </c>
      <c r="D69" s="64" t="s">
        <v>84</v>
      </c>
      <c r="E69" s="63" t="s">
        <v>92</v>
      </c>
      <c r="F69" s="63" t="s">
        <v>47</v>
      </c>
      <c r="G69" s="65"/>
      <c r="H69" s="68">
        <v>12800000</v>
      </c>
      <c r="I69" s="65">
        <v>2716.21</v>
      </c>
      <c r="J69" s="66" t="s">
        <v>27</v>
      </c>
      <c r="K69" s="65">
        <f t="shared" si="9"/>
        <v>6400000</v>
      </c>
      <c r="L69" s="75">
        <v>31949777</v>
      </c>
      <c r="M69" s="67">
        <f t="shared" si="10"/>
        <v>0.20031438717084005</v>
      </c>
      <c r="N69" s="68"/>
      <c r="O69" s="68"/>
      <c r="P69" s="67"/>
      <c r="Q69" s="63"/>
      <c r="R69" s="69"/>
      <c r="S69" s="70" t="s">
        <v>28</v>
      </c>
      <c r="T69" s="70"/>
      <c r="U69" s="91"/>
    </row>
    <row r="70" spans="1:21" s="76" customFormat="1" ht="15" customHeight="1">
      <c r="A70" s="62">
        <v>4</v>
      </c>
      <c r="B70" s="63" t="s">
        <v>83</v>
      </c>
      <c r="C70" s="63" t="s">
        <v>30</v>
      </c>
      <c r="D70" s="64" t="s">
        <v>84</v>
      </c>
      <c r="E70" s="62" t="s">
        <v>93</v>
      </c>
      <c r="F70" s="63" t="s">
        <v>26</v>
      </c>
      <c r="G70" s="65"/>
      <c r="H70" s="68">
        <v>10000000</v>
      </c>
      <c r="I70" s="75">
        <v>832</v>
      </c>
      <c r="J70" s="66" t="s">
        <v>27</v>
      </c>
      <c r="K70" s="65">
        <f t="shared" si="9"/>
        <v>5000000</v>
      </c>
      <c r="L70" s="75">
        <v>7507400</v>
      </c>
      <c r="M70" s="67">
        <f t="shared" si="10"/>
        <v>0.66600953725657352</v>
      </c>
      <c r="N70" s="68"/>
      <c r="O70" s="68"/>
      <c r="P70" s="67"/>
      <c r="Q70" s="63" t="s">
        <v>94</v>
      </c>
      <c r="R70" s="69"/>
      <c r="S70" s="70" t="s">
        <v>32</v>
      </c>
      <c r="T70" s="70"/>
      <c r="U70" s="91"/>
    </row>
    <row r="71" spans="1:21" s="76" customFormat="1" ht="15" customHeight="1">
      <c r="A71" s="62">
        <v>4</v>
      </c>
      <c r="B71" s="63" t="s">
        <v>83</v>
      </c>
      <c r="C71" s="63" t="s">
        <v>30</v>
      </c>
      <c r="D71" s="64" t="s">
        <v>84</v>
      </c>
      <c r="E71" s="62" t="s">
        <v>77</v>
      </c>
      <c r="F71" s="63" t="s">
        <v>26</v>
      </c>
      <c r="G71" s="65"/>
      <c r="H71" s="68">
        <v>3000000</v>
      </c>
      <c r="I71" s="65">
        <v>45577.17</v>
      </c>
      <c r="J71" s="66" t="s">
        <v>27</v>
      </c>
      <c r="K71" s="65">
        <f t="shared" si="9"/>
        <v>1500000</v>
      </c>
      <c r="L71" s="75">
        <v>8574832</v>
      </c>
      <c r="M71" s="67">
        <f t="shared" si="10"/>
        <v>0.17493054091322138</v>
      </c>
      <c r="N71" s="68"/>
      <c r="O71" s="68"/>
      <c r="P71" s="67"/>
      <c r="Q71" s="63"/>
      <c r="R71" s="69"/>
      <c r="S71" s="70" t="s">
        <v>28</v>
      </c>
      <c r="T71" s="70"/>
      <c r="U71" s="91"/>
    </row>
    <row r="72" spans="1:21" s="76" customFormat="1" ht="15" customHeight="1">
      <c r="A72" s="62">
        <v>4</v>
      </c>
      <c r="B72" s="63" t="s">
        <v>83</v>
      </c>
      <c r="C72" s="63" t="s">
        <v>30</v>
      </c>
      <c r="D72" s="64" t="s">
        <v>84</v>
      </c>
      <c r="E72" s="62" t="s">
        <v>95</v>
      </c>
      <c r="F72" s="63" t="s">
        <v>49</v>
      </c>
      <c r="G72" s="65"/>
      <c r="H72" s="68">
        <v>100000000</v>
      </c>
      <c r="I72" s="75">
        <v>66</v>
      </c>
      <c r="J72" s="66" t="s">
        <v>27</v>
      </c>
      <c r="K72" s="65">
        <f t="shared" si="9"/>
        <v>50000000</v>
      </c>
      <c r="L72" s="75">
        <v>1397715000</v>
      </c>
      <c r="M72" s="67">
        <f t="shared" si="10"/>
        <v>3.5772671825085943E-2</v>
      </c>
      <c r="N72" s="68"/>
      <c r="O72" s="68"/>
      <c r="P72" s="67"/>
      <c r="Q72" s="63"/>
      <c r="R72" s="69"/>
      <c r="S72" s="70" t="s">
        <v>28</v>
      </c>
      <c r="T72" s="70"/>
      <c r="U72" s="91"/>
    </row>
    <row r="73" spans="1:21" s="76" customFormat="1" ht="15" customHeight="1">
      <c r="A73" s="62">
        <v>4</v>
      </c>
      <c r="B73" s="63" t="s">
        <v>83</v>
      </c>
      <c r="C73" s="63" t="s">
        <v>30</v>
      </c>
      <c r="D73" s="64" t="s">
        <v>84</v>
      </c>
      <c r="E73" s="62" t="s">
        <v>52</v>
      </c>
      <c r="F73" s="63" t="s">
        <v>49</v>
      </c>
      <c r="G73" s="65"/>
      <c r="H73" s="68"/>
      <c r="I73" s="75">
        <v>33566</v>
      </c>
      <c r="J73" s="66" t="s">
        <v>27</v>
      </c>
      <c r="K73" s="65"/>
      <c r="L73" s="75">
        <v>44938712</v>
      </c>
      <c r="M73" s="67"/>
      <c r="N73" s="68">
        <v>750000</v>
      </c>
      <c r="O73" s="68">
        <f>N73/J73</f>
        <v>375000</v>
      </c>
      <c r="P73" s="67">
        <f>O73/L73</f>
        <v>8.3446984417354913E-3</v>
      </c>
      <c r="Q73" s="63"/>
      <c r="R73" s="69"/>
      <c r="S73" s="70" t="s">
        <v>28</v>
      </c>
      <c r="T73" s="70"/>
      <c r="U73" s="91"/>
    </row>
    <row r="74" spans="1:21" s="43" customFormat="1" ht="15" customHeight="1">
      <c r="A74" s="43">
        <v>5</v>
      </c>
      <c r="B74" s="44" t="s">
        <v>96</v>
      </c>
      <c r="C74" s="44" t="s">
        <v>97</v>
      </c>
      <c r="D74" s="45" t="s">
        <v>98</v>
      </c>
      <c r="E74" s="44" t="s">
        <v>30</v>
      </c>
      <c r="F74" s="44" t="s">
        <v>31</v>
      </c>
      <c r="G74" s="46">
        <v>1000000000</v>
      </c>
      <c r="H74" s="46">
        <v>100000000</v>
      </c>
      <c r="I74" s="46">
        <v>50503.45</v>
      </c>
      <c r="J74" s="47" t="s">
        <v>99</v>
      </c>
      <c r="K74" s="46">
        <f t="shared" si="9"/>
        <v>100000000</v>
      </c>
      <c r="L74" s="46">
        <v>328239523</v>
      </c>
      <c r="M74" s="48">
        <f t="shared" si="3"/>
        <v>0.3046555731193894</v>
      </c>
      <c r="N74" s="49">
        <v>200000000</v>
      </c>
      <c r="O74" s="49">
        <f t="shared" si="6"/>
        <v>200000000</v>
      </c>
      <c r="P74" s="48">
        <f t="shared" si="7"/>
        <v>0.6093111462387788</v>
      </c>
      <c r="Q74" s="44"/>
      <c r="R74" s="51">
        <v>10</v>
      </c>
      <c r="S74" s="52" t="s">
        <v>28</v>
      </c>
      <c r="T74" s="52"/>
      <c r="U74" s="79"/>
    </row>
    <row r="75" spans="1:21" s="43" customFormat="1" ht="15" customHeight="1">
      <c r="A75" s="43">
        <v>5</v>
      </c>
      <c r="B75" s="44" t="s">
        <v>96</v>
      </c>
      <c r="C75" s="44" t="s">
        <v>97</v>
      </c>
      <c r="D75" s="45"/>
      <c r="E75" s="44" t="s">
        <v>43</v>
      </c>
      <c r="F75" s="44" t="s">
        <v>31</v>
      </c>
      <c r="G75" s="46"/>
      <c r="H75" s="46">
        <v>38000000</v>
      </c>
      <c r="I75" s="46">
        <v>12865.61</v>
      </c>
      <c r="J75" s="47" t="s">
        <v>99</v>
      </c>
      <c r="K75" s="46">
        <f t="shared" si="9"/>
        <v>38000000</v>
      </c>
      <c r="L75" s="46">
        <v>37589262</v>
      </c>
      <c r="M75" s="48">
        <f t="shared" si="3"/>
        <v>1.0109270035681999</v>
      </c>
      <c r="N75" s="49"/>
      <c r="O75" s="49"/>
      <c r="P75" s="48"/>
      <c r="Q75" s="44"/>
      <c r="R75" s="72"/>
      <c r="S75" s="52" t="s">
        <v>28</v>
      </c>
      <c r="T75" s="52"/>
      <c r="U75" s="79"/>
    </row>
    <row r="76" spans="1:21" s="43" customFormat="1" ht="15" customHeight="1">
      <c r="A76" s="43">
        <v>5</v>
      </c>
      <c r="B76" s="44" t="s">
        <v>96</v>
      </c>
      <c r="C76" s="44" t="s">
        <v>97</v>
      </c>
      <c r="D76" s="45"/>
      <c r="E76" s="44" t="s">
        <v>24</v>
      </c>
      <c r="F76" s="44" t="s">
        <v>31</v>
      </c>
      <c r="G76" s="46"/>
      <c r="H76" s="46">
        <v>30000000</v>
      </c>
      <c r="I76" s="46">
        <v>27891.4</v>
      </c>
      <c r="J76" s="47" t="s">
        <v>99</v>
      </c>
      <c r="K76" s="46">
        <f t="shared" si="9"/>
        <v>30000000</v>
      </c>
      <c r="L76" s="46">
        <v>66834405</v>
      </c>
      <c r="M76" s="48">
        <f t="shared" si="3"/>
        <v>0.44887060788526506</v>
      </c>
      <c r="N76" s="49">
        <v>22000000</v>
      </c>
      <c r="O76" s="49">
        <f t="shared" si="6"/>
        <v>22000000</v>
      </c>
      <c r="P76" s="48">
        <f t="shared" si="7"/>
        <v>0.32917177911586104</v>
      </c>
      <c r="Q76" s="44"/>
      <c r="R76" s="72"/>
      <c r="S76" s="52" t="s">
        <v>28</v>
      </c>
      <c r="U76" s="79"/>
    </row>
    <row r="77" spans="1:21" s="43" customFormat="1" ht="15" customHeight="1">
      <c r="A77" s="43">
        <v>5</v>
      </c>
      <c r="B77" s="44" t="s">
        <v>96</v>
      </c>
      <c r="C77" s="44" t="s">
        <v>97</v>
      </c>
      <c r="D77" s="45"/>
      <c r="E77" s="44" t="s">
        <v>36</v>
      </c>
      <c r="F77" s="44" t="s">
        <v>31</v>
      </c>
      <c r="G77" s="46"/>
      <c r="H77" s="46">
        <v>200000000</v>
      </c>
      <c r="I77" s="46">
        <v>29715.38</v>
      </c>
      <c r="J77" s="47" t="s">
        <v>99</v>
      </c>
      <c r="K77" s="46">
        <f t="shared" si="9"/>
        <v>200000000</v>
      </c>
      <c r="L77" s="46">
        <v>447512041</v>
      </c>
      <c r="M77" s="48">
        <f t="shared" si="3"/>
        <v>0.44691534903303304</v>
      </c>
      <c r="N77" s="49">
        <v>200000000</v>
      </c>
      <c r="O77" s="49">
        <f t="shared" si="6"/>
        <v>200000000</v>
      </c>
      <c r="P77" s="48">
        <f t="shared" si="7"/>
        <v>0.44691534903303304</v>
      </c>
      <c r="Q77" s="44"/>
      <c r="R77" s="72"/>
      <c r="S77" s="52" t="s">
        <v>28</v>
      </c>
      <c r="T77" s="52"/>
      <c r="U77" s="79"/>
    </row>
    <row r="78" spans="1:21" s="43" customFormat="1" ht="15" customHeight="1">
      <c r="A78" s="43">
        <v>5</v>
      </c>
      <c r="B78" s="44" t="s">
        <v>96</v>
      </c>
      <c r="C78" s="44" t="s">
        <v>97</v>
      </c>
      <c r="D78" s="45"/>
      <c r="E78" s="44" t="s">
        <v>100</v>
      </c>
      <c r="F78" s="44" t="s">
        <v>31</v>
      </c>
      <c r="G78" s="46"/>
      <c r="H78" s="46">
        <v>4000000</v>
      </c>
      <c r="I78" s="46">
        <v>906.06</v>
      </c>
      <c r="J78" s="47" t="s">
        <v>99</v>
      </c>
      <c r="K78" s="46">
        <f t="shared" si="9"/>
        <v>4000000</v>
      </c>
      <c r="L78" s="46">
        <v>51709098</v>
      </c>
      <c r="M78" s="48">
        <f>K78/L78</f>
        <v>7.7355826241641265E-2</v>
      </c>
      <c r="N78" s="49"/>
      <c r="O78" s="49"/>
      <c r="P78" s="48"/>
      <c r="Q78" s="44"/>
      <c r="R78" s="72"/>
      <c r="S78" s="52" t="s">
        <v>28</v>
      </c>
      <c r="T78" s="52"/>
      <c r="U78" s="79"/>
    </row>
    <row r="79" spans="1:21" s="43" customFormat="1" ht="15" customHeight="1">
      <c r="A79" s="43">
        <v>5</v>
      </c>
      <c r="B79" s="44" t="s">
        <v>96</v>
      </c>
      <c r="C79" s="44" t="s">
        <v>97</v>
      </c>
      <c r="D79" s="45"/>
      <c r="E79" s="44" t="s">
        <v>74</v>
      </c>
      <c r="F79" s="44" t="s">
        <v>31</v>
      </c>
      <c r="G79" s="46"/>
      <c r="H79" s="46">
        <v>2000000</v>
      </c>
      <c r="I79" s="46">
        <v>434.65</v>
      </c>
      <c r="J79" s="47" t="s">
        <v>99</v>
      </c>
      <c r="K79" s="46">
        <f t="shared" si="9"/>
        <v>2000000</v>
      </c>
      <c r="L79" s="46">
        <v>4917000</v>
      </c>
      <c r="M79" s="48">
        <f t="shared" si="3"/>
        <v>0.40675208460443357</v>
      </c>
      <c r="N79" s="49">
        <v>3000000</v>
      </c>
      <c r="O79" s="49">
        <f t="shared" si="6"/>
        <v>3000000</v>
      </c>
      <c r="P79" s="48">
        <f t="shared" si="7"/>
        <v>0.61012812690665041</v>
      </c>
      <c r="Q79" s="44"/>
      <c r="R79" s="72"/>
      <c r="S79" s="52" t="s">
        <v>28</v>
      </c>
      <c r="T79" s="52"/>
      <c r="U79" s="79"/>
    </row>
    <row r="80" spans="1:21" s="43" customFormat="1" ht="15" customHeight="1">
      <c r="A80" s="43">
        <v>5</v>
      </c>
      <c r="B80" s="44" t="s">
        <v>96</v>
      </c>
      <c r="C80" s="44" t="s">
        <v>97</v>
      </c>
      <c r="D80" s="45"/>
      <c r="E80" s="44" t="s">
        <v>57</v>
      </c>
      <c r="F80" s="44" t="s">
        <v>49</v>
      </c>
      <c r="G80" s="46"/>
      <c r="H80" s="46"/>
      <c r="I80" s="46">
        <v>9908.26</v>
      </c>
      <c r="J80" s="47" t="s">
        <v>99</v>
      </c>
      <c r="K80" s="46"/>
      <c r="L80" s="46">
        <v>127575529</v>
      </c>
      <c r="M80" s="48"/>
      <c r="N80" s="49">
        <v>22000000</v>
      </c>
      <c r="O80" s="49">
        <f>N80/J80</f>
        <v>22000000</v>
      </c>
      <c r="P80" s="48">
        <f>O80/L80</f>
        <v>0.17244686479019028</v>
      </c>
      <c r="Q80" s="44"/>
      <c r="R80" s="72"/>
      <c r="S80" s="52" t="s">
        <v>32</v>
      </c>
      <c r="T80" s="52"/>
      <c r="U80" s="79"/>
    </row>
    <row r="81" spans="1:21" s="43" customFormat="1" ht="15" customHeight="1">
      <c r="A81" s="43">
        <v>5</v>
      </c>
      <c r="B81" s="44" t="s">
        <v>96</v>
      </c>
      <c r="C81" s="44" t="s">
        <v>97</v>
      </c>
      <c r="D81" s="45"/>
      <c r="E81" s="44" t="s">
        <v>101</v>
      </c>
      <c r="F81" s="44" t="s">
        <v>41</v>
      </c>
      <c r="G81" s="46"/>
      <c r="H81" s="46"/>
      <c r="I81" s="46"/>
      <c r="J81" s="47" t="s">
        <v>99</v>
      </c>
      <c r="K81" s="46"/>
      <c r="L81" s="46"/>
      <c r="M81" s="48"/>
      <c r="N81" s="49">
        <v>500000000</v>
      </c>
      <c r="O81" s="49"/>
      <c r="P81" s="48"/>
      <c r="Q81" s="44"/>
      <c r="R81" s="72"/>
      <c r="S81" s="52" t="s">
        <v>28</v>
      </c>
      <c r="U81" s="79" t="s">
        <v>102</v>
      </c>
    </row>
    <row r="82" spans="1:21" s="62" customFormat="1" ht="15" customHeight="1">
      <c r="A82" s="62">
        <v>6</v>
      </c>
      <c r="B82" s="63" t="s">
        <v>103</v>
      </c>
      <c r="C82" s="63" t="s">
        <v>104</v>
      </c>
      <c r="D82" s="64"/>
      <c r="E82" s="63" t="s">
        <v>105</v>
      </c>
      <c r="F82" s="63" t="s">
        <v>38</v>
      </c>
      <c r="G82" s="65"/>
      <c r="H82" s="65"/>
      <c r="I82" s="65">
        <v>14.4</v>
      </c>
      <c r="J82" s="66" t="s">
        <v>27</v>
      </c>
      <c r="K82" s="65"/>
      <c r="L82" s="65">
        <v>96462106</v>
      </c>
      <c r="M82" s="67"/>
      <c r="N82" s="68">
        <v>150000000</v>
      </c>
      <c r="O82" s="68">
        <f t="shared" si="6"/>
        <v>75000000</v>
      </c>
      <c r="P82" s="67">
        <f t="shared" si="7"/>
        <v>0.77750738720135348</v>
      </c>
      <c r="Q82" s="63"/>
      <c r="R82" s="71" t="s">
        <v>106</v>
      </c>
      <c r="S82" s="70" t="s">
        <v>28</v>
      </c>
      <c r="T82" s="70" t="s">
        <v>28</v>
      </c>
      <c r="U82" s="90" t="s">
        <v>107</v>
      </c>
    </row>
    <row r="83" spans="1:21" s="62" customFormat="1" ht="15" customHeight="1">
      <c r="A83" s="62">
        <v>6</v>
      </c>
      <c r="B83" s="63" t="s">
        <v>103</v>
      </c>
      <c r="C83" s="63" t="s">
        <v>104</v>
      </c>
      <c r="D83" s="64"/>
      <c r="E83" s="63" t="s">
        <v>62</v>
      </c>
      <c r="F83" s="63" t="s">
        <v>47</v>
      </c>
      <c r="G83" s="65"/>
      <c r="H83" s="65">
        <v>50000000</v>
      </c>
      <c r="I83" s="65">
        <v>32791</v>
      </c>
      <c r="J83" s="66" t="s">
        <v>27</v>
      </c>
      <c r="K83" s="65">
        <f>H83/J83</f>
        <v>25000000</v>
      </c>
      <c r="L83" s="65">
        <v>211049527</v>
      </c>
      <c r="M83" s="67">
        <f t="shared" si="3"/>
        <v>0.11845560781569532</v>
      </c>
      <c r="N83" s="68"/>
      <c r="O83" s="68"/>
      <c r="P83" s="67"/>
      <c r="Q83" s="63"/>
      <c r="R83" s="71">
        <v>3</v>
      </c>
      <c r="S83" s="70" t="s">
        <v>28</v>
      </c>
      <c r="U83" s="90"/>
    </row>
    <row r="84" spans="1:21" s="62" customFormat="1" ht="15" customHeight="1">
      <c r="A84" s="62">
        <v>6</v>
      </c>
      <c r="B84" s="63" t="s">
        <v>103</v>
      </c>
      <c r="C84" s="63" t="s">
        <v>104</v>
      </c>
      <c r="D84" s="64"/>
      <c r="E84" s="63" t="s">
        <v>37</v>
      </c>
      <c r="F84" s="63" t="s">
        <v>38</v>
      </c>
      <c r="G84" s="65"/>
      <c r="H84" s="65">
        <v>25000000</v>
      </c>
      <c r="I84" s="65">
        <v>1198.1199999999999</v>
      </c>
      <c r="J84" s="66" t="s">
        <v>27</v>
      </c>
      <c r="K84" s="65">
        <f>H84/J84</f>
        <v>12500000</v>
      </c>
      <c r="L84" s="77">
        <v>100388073</v>
      </c>
      <c r="M84" s="67">
        <f t="shared" si="3"/>
        <v>0.1245167839809018</v>
      </c>
      <c r="N84" s="68"/>
      <c r="O84" s="68"/>
      <c r="P84" s="67"/>
      <c r="Q84" s="63" t="s">
        <v>108</v>
      </c>
      <c r="R84" s="71" t="s">
        <v>106</v>
      </c>
      <c r="S84" s="70" t="s">
        <v>28</v>
      </c>
      <c r="U84" s="90"/>
    </row>
    <row r="85" spans="1:21" s="62" customFormat="1" ht="15" customHeight="1">
      <c r="A85" s="62">
        <v>6</v>
      </c>
      <c r="B85" s="63" t="s">
        <v>103</v>
      </c>
      <c r="C85" s="63" t="s">
        <v>104</v>
      </c>
      <c r="D85" s="64"/>
      <c r="E85" s="63" t="s">
        <v>109</v>
      </c>
      <c r="F85" s="63" t="s">
        <v>49</v>
      </c>
      <c r="G85" s="65"/>
      <c r="H85" s="65">
        <v>2000000</v>
      </c>
      <c r="I85" s="65">
        <v>10056.98</v>
      </c>
      <c r="J85" s="66" t="s">
        <v>27</v>
      </c>
      <c r="K85" s="65">
        <f>H85/J85</f>
        <v>1000000</v>
      </c>
      <c r="L85" s="75">
        <v>18513930</v>
      </c>
      <c r="M85" s="67">
        <f t="shared" si="3"/>
        <v>5.401338343614781E-2</v>
      </c>
      <c r="N85" s="68">
        <v>3000000</v>
      </c>
      <c r="O85" s="68">
        <f t="shared" si="6"/>
        <v>1500000</v>
      </c>
      <c r="P85" s="67">
        <f t="shared" si="7"/>
        <v>8.1020075154221716E-2</v>
      </c>
      <c r="Q85" s="63"/>
      <c r="R85" s="71" t="s">
        <v>106</v>
      </c>
      <c r="S85" s="70" t="s">
        <v>28</v>
      </c>
      <c r="U85" s="90"/>
    </row>
    <row r="86" spans="1:21" s="62" customFormat="1" ht="15" customHeight="1">
      <c r="A86" s="62">
        <v>6</v>
      </c>
      <c r="B86" s="63" t="s">
        <v>103</v>
      </c>
      <c r="C86" s="63" t="s">
        <v>104</v>
      </c>
      <c r="D86" s="64"/>
      <c r="E86" s="63" t="s">
        <v>52</v>
      </c>
      <c r="F86" s="63" t="s">
        <v>49</v>
      </c>
      <c r="G86" s="65"/>
      <c r="H86" s="65">
        <v>25000000</v>
      </c>
      <c r="I86" s="65">
        <v>33566</v>
      </c>
      <c r="J86" s="66" t="s">
        <v>27</v>
      </c>
      <c r="K86" s="65">
        <f>H86/J86</f>
        <v>12500000</v>
      </c>
      <c r="L86" s="75">
        <v>44938712</v>
      </c>
      <c r="M86" s="67">
        <f t="shared" si="3"/>
        <v>0.27815661472451636</v>
      </c>
      <c r="N86" s="68"/>
      <c r="O86" s="68"/>
      <c r="P86" s="67"/>
      <c r="Q86" s="63"/>
      <c r="R86" s="71">
        <v>3</v>
      </c>
      <c r="S86" s="70" t="s">
        <v>32</v>
      </c>
      <c r="T86" s="70"/>
      <c r="U86" s="90"/>
    </row>
    <row r="87" spans="1:21" s="62" customFormat="1" ht="15" customHeight="1">
      <c r="A87" s="62">
        <v>6</v>
      </c>
      <c r="B87" s="63" t="s">
        <v>103</v>
      </c>
      <c r="C87" s="63" t="s">
        <v>104</v>
      </c>
      <c r="D87" s="64"/>
      <c r="E87" s="63" t="s">
        <v>110</v>
      </c>
      <c r="F87" s="63" t="s">
        <v>38</v>
      </c>
      <c r="G87" s="65"/>
      <c r="H87" s="65">
        <v>35000000</v>
      </c>
      <c r="I87" s="65">
        <v>2248.0700000000002</v>
      </c>
      <c r="J87" s="66" t="s">
        <v>27</v>
      </c>
      <c r="K87" s="65">
        <f>H87/J87</f>
        <v>17500000</v>
      </c>
      <c r="L87" s="75">
        <v>33580650</v>
      </c>
      <c r="M87" s="67">
        <f t="shared" si="3"/>
        <v>0.52113345036501679</v>
      </c>
      <c r="N87" s="68"/>
      <c r="O87" s="68"/>
      <c r="P87" s="67"/>
      <c r="Q87" s="63"/>
      <c r="R87" s="71" t="s">
        <v>106</v>
      </c>
      <c r="S87" s="70" t="s">
        <v>28</v>
      </c>
      <c r="T87" s="70"/>
      <c r="U87" s="90"/>
    </row>
    <row r="88" spans="1:21" s="62" customFormat="1" ht="15" customHeight="1">
      <c r="A88" s="62">
        <v>6</v>
      </c>
      <c r="B88" s="63" t="s">
        <v>103</v>
      </c>
      <c r="C88" s="63" t="s">
        <v>104</v>
      </c>
      <c r="D88" s="64"/>
      <c r="E88" s="63" t="s">
        <v>111</v>
      </c>
      <c r="F88" s="63" t="s">
        <v>31</v>
      </c>
      <c r="G88" s="65"/>
      <c r="H88" s="65"/>
      <c r="I88" s="65">
        <v>10341.08</v>
      </c>
      <c r="J88" s="66" t="s">
        <v>27</v>
      </c>
      <c r="K88" s="65"/>
      <c r="L88" s="75"/>
      <c r="M88" s="67"/>
      <c r="N88" s="68"/>
      <c r="O88" s="68"/>
      <c r="P88" s="67"/>
      <c r="Q88" s="63"/>
      <c r="R88" s="71" t="s">
        <v>106</v>
      </c>
      <c r="S88" s="70" t="s">
        <v>28</v>
      </c>
      <c r="T88" s="70" t="s">
        <v>32</v>
      </c>
      <c r="U88" s="90" t="s">
        <v>112</v>
      </c>
    </row>
    <row r="89" spans="1:21" s="62" customFormat="1" ht="15" customHeight="1">
      <c r="A89" s="62">
        <v>6</v>
      </c>
      <c r="B89" s="63" t="s">
        <v>103</v>
      </c>
      <c r="C89" s="63" t="s">
        <v>104</v>
      </c>
      <c r="D89" s="64"/>
      <c r="E89" s="63" t="s">
        <v>113</v>
      </c>
      <c r="F89" s="63" t="s">
        <v>49</v>
      </c>
      <c r="G89" s="65"/>
      <c r="H89" s="65">
        <v>10000000</v>
      </c>
      <c r="I89" s="65">
        <v>3823.22</v>
      </c>
      <c r="J89" s="66" t="s">
        <v>27</v>
      </c>
      <c r="K89" s="65">
        <f>H89/J89</f>
        <v>5000000</v>
      </c>
      <c r="L89" s="75">
        <v>28515829</v>
      </c>
      <c r="M89" s="67">
        <f t="shared" si="3"/>
        <v>0.1753412113672024</v>
      </c>
      <c r="N89" s="68"/>
      <c r="O89" s="68"/>
      <c r="P89" s="67"/>
      <c r="Q89" s="63"/>
      <c r="R89" s="71">
        <v>3</v>
      </c>
      <c r="S89" s="70" t="s">
        <v>32</v>
      </c>
      <c r="T89" s="70"/>
      <c r="U89" s="90"/>
    </row>
    <row r="90" spans="1:21" s="62" customFormat="1" ht="15" customHeight="1">
      <c r="A90" s="62">
        <v>6</v>
      </c>
      <c r="B90" s="63" t="s">
        <v>103</v>
      </c>
      <c r="C90" s="63" t="s">
        <v>104</v>
      </c>
      <c r="D90" s="64"/>
      <c r="E90" s="63" t="s">
        <v>114</v>
      </c>
      <c r="F90" s="63" t="s">
        <v>67</v>
      </c>
      <c r="G90" s="65"/>
      <c r="H90" s="65">
        <v>100000000</v>
      </c>
      <c r="I90" s="65">
        <v>7197.47</v>
      </c>
      <c r="J90" s="66" t="s">
        <v>27</v>
      </c>
      <c r="K90" s="65">
        <f>H90/J90</f>
        <v>50000000</v>
      </c>
      <c r="L90" s="65">
        <v>1366417754</v>
      </c>
      <c r="M90" s="67">
        <f>K90/L90</f>
        <v>3.6592030404780589E-2</v>
      </c>
      <c r="N90" s="68"/>
      <c r="O90" s="68"/>
      <c r="P90" s="67"/>
      <c r="Q90" s="63"/>
      <c r="R90" s="71" t="s">
        <v>115</v>
      </c>
      <c r="S90" s="70" t="s">
        <v>28</v>
      </c>
      <c r="U90" s="90"/>
    </row>
    <row r="91" spans="1:21" s="62" customFormat="1" ht="15" customHeight="1">
      <c r="A91" s="62">
        <v>6</v>
      </c>
      <c r="B91" s="63" t="s">
        <v>103</v>
      </c>
      <c r="C91" s="63" t="s">
        <v>104</v>
      </c>
      <c r="D91" s="64"/>
      <c r="E91" s="63" t="s">
        <v>116</v>
      </c>
      <c r="F91" s="63" t="s">
        <v>67</v>
      </c>
      <c r="G91" s="65"/>
      <c r="H91" s="65">
        <v>25000000</v>
      </c>
      <c r="I91" s="65">
        <v>8586.39</v>
      </c>
      <c r="J91" s="66" t="s">
        <v>27</v>
      </c>
      <c r="K91" s="65">
        <f>H91/J91</f>
        <v>12500000</v>
      </c>
      <c r="L91" s="65">
        <v>28608710</v>
      </c>
      <c r="M91" s="67">
        <f>K91/L91</f>
        <v>0.43692987205644712</v>
      </c>
      <c r="N91" s="68"/>
      <c r="O91" s="68"/>
      <c r="P91" s="67"/>
      <c r="Q91" s="63"/>
      <c r="R91" s="71" t="s">
        <v>106</v>
      </c>
      <c r="S91" s="70" t="s">
        <v>28</v>
      </c>
      <c r="U91" s="90"/>
    </row>
    <row r="92" spans="1:21" s="62" customFormat="1" ht="15" customHeight="1">
      <c r="A92" s="62">
        <v>6</v>
      </c>
      <c r="B92" s="63" t="s">
        <v>103</v>
      </c>
      <c r="C92" s="63" t="s">
        <v>104</v>
      </c>
      <c r="D92" s="64"/>
      <c r="E92" s="63" t="s">
        <v>57</v>
      </c>
      <c r="F92" s="63" t="s">
        <v>49</v>
      </c>
      <c r="G92" s="65"/>
      <c r="H92" s="65">
        <v>32000000</v>
      </c>
      <c r="I92" s="65">
        <v>9908.26</v>
      </c>
      <c r="J92" s="66" t="s">
        <v>27</v>
      </c>
      <c r="K92" s="65">
        <f>H92/J92</f>
        <v>16000000</v>
      </c>
      <c r="L92" s="65">
        <v>127575529</v>
      </c>
      <c r="M92" s="67">
        <f>K92/L92</f>
        <v>0.12541590166559294</v>
      </c>
      <c r="N92" s="68"/>
      <c r="O92" s="68"/>
      <c r="P92" s="67"/>
      <c r="Q92" s="63"/>
      <c r="R92" s="71">
        <v>3</v>
      </c>
      <c r="S92" s="70" t="s">
        <v>117</v>
      </c>
      <c r="U92" s="90"/>
    </row>
    <row r="93" spans="1:21" s="78" customFormat="1" ht="15" customHeight="1">
      <c r="A93" s="78">
        <v>7</v>
      </c>
      <c r="B93" s="78" t="s">
        <v>118</v>
      </c>
      <c r="C93" s="78" t="s">
        <v>119</v>
      </c>
      <c r="D93" s="79" t="s">
        <v>120</v>
      </c>
      <c r="E93" s="78" t="s">
        <v>36</v>
      </c>
      <c r="F93" s="78" t="s">
        <v>31</v>
      </c>
      <c r="G93" s="80"/>
      <c r="H93" s="80">
        <v>225000000</v>
      </c>
      <c r="I93" s="46">
        <v>29715.38</v>
      </c>
      <c r="J93" s="81" t="s">
        <v>27</v>
      </c>
      <c r="K93" s="46">
        <f>H93/J93</f>
        <v>112500000</v>
      </c>
      <c r="L93" s="46">
        <v>447512041</v>
      </c>
      <c r="M93" s="48">
        <f t="shared" ref="M93" si="11">K93/L93</f>
        <v>0.25138988383108107</v>
      </c>
      <c r="N93" s="96">
        <v>180000000</v>
      </c>
      <c r="O93" s="49">
        <f>N93/J93</f>
        <v>90000000</v>
      </c>
      <c r="P93" s="48">
        <f>O93/L93</f>
        <v>0.20111190706486487</v>
      </c>
      <c r="R93" s="72"/>
      <c r="S93" s="82" t="s">
        <v>28</v>
      </c>
      <c r="T93" s="82"/>
      <c r="U93" s="79"/>
    </row>
    <row r="94" spans="1:21" s="78" customFormat="1" ht="15" customHeight="1">
      <c r="A94" s="78">
        <v>7</v>
      </c>
      <c r="B94" s="78" t="s">
        <v>118</v>
      </c>
      <c r="C94" s="78" t="s">
        <v>119</v>
      </c>
      <c r="D94" s="79"/>
      <c r="E94" s="78" t="s">
        <v>57</v>
      </c>
      <c r="F94" s="78" t="s">
        <v>49</v>
      </c>
      <c r="G94" s="80"/>
      <c r="H94" s="80"/>
      <c r="I94" s="46">
        <v>9908.26</v>
      </c>
      <c r="J94" s="81" t="s">
        <v>27</v>
      </c>
      <c r="K94" s="46"/>
      <c r="L94" s="46">
        <v>127575529</v>
      </c>
      <c r="M94" s="48"/>
      <c r="N94" s="96">
        <v>35000000</v>
      </c>
      <c r="O94" s="49">
        <f>N94/J94</f>
        <v>17500000</v>
      </c>
      <c r="P94" s="48">
        <f>O94/L94</f>
        <v>0.13717364244674227</v>
      </c>
      <c r="R94" s="72"/>
      <c r="S94" s="82" t="s">
        <v>28</v>
      </c>
      <c r="T94" s="82"/>
      <c r="U94" s="79"/>
    </row>
    <row r="95" spans="1:21" s="62" customFormat="1" ht="15" customHeight="1">
      <c r="A95" s="62">
        <v>8</v>
      </c>
      <c r="B95" s="63" t="s">
        <v>121</v>
      </c>
      <c r="C95" s="63" t="s">
        <v>30</v>
      </c>
      <c r="D95" s="64"/>
      <c r="E95" s="63" t="s">
        <v>53</v>
      </c>
      <c r="F95" s="63" t="s">
        <v>31</v>
      </c>
      <c r="G95" s="65">
        <v>275000000</v>
      </c>
      <c r="H95" s="65">
        <v>4000000</v>
      </c>
      <c r="I95" s="65">
        <v>42174.37</v>
      </c>
      <c r="J95" s="66" t="s">
        <v>99</v>
      </c>
      <c r="K95" s="65">
        <f>H95/J95</f>
        <v>4000000</v>
      </c>
      <c r="L95" s="65">
        <v>9053300</v>
      </c>
      <c r="M95" s="67">
        <f>K95/L95</f>
        <v>0.44182784178144985</v>
      </c>
      <c r="N95" s="68"/>
      <c r="O95" s="68"/>
      <c r="P95" s="67"/>
      <c r="Q95" s="63"/>
      <c r="R95" s="69"/>
      <c r="S95" s="70" t="s">
        <v>28</v>
      </c>
      <c r="T95" s="70"/>
      <c r="U95" s="90"/>
    </row>
    <row r="96" spans="1:21" s="62" customFormat="1" ht="15" customHeight="1">
      <c r="A96" s="62">
        <v>8</v>
      </c>
      <c r="B96" s="63" t="s">
        <v>121</v>
      </c>
      <c r="C96" s="63" t="s">
        <v>30</v>
      </c>
      <c r="D96" s="64" t="s">
        <v>122</v>
      </c>
      <c r="E96" s="63" t="s">
        <v>81</v>
      </c>
      <c r="F96" s="63" t="s">
        <v>31</v>
      </c>
      <c r="G96" s="65"/>
      <c r="H96" s="65"/>
      <c r="I96" s="65">
        <v>9972.24</v>
      </c>
      <c r="J96" s="66" t="s">
        <v>99</v>
      </c>
      <c r="K96" s="65"/>
      <c r="L96" s="65"/>
      <c r="M96" s="67"/>
      <c r="N96" s="68"/>
      <c r="O96" s="68"/>
      <c r="P96" s="67"/>
      <c r="Q96" s="63"/>
      <c r="R96" s="69"/>
      <c r="S96" s="70" t="s">
        <v>28</v>
      </c>
      <c r="T96" s="70"/>
      <c r="U96" s="90" t="s">
        <v>72</v>
      </c>
    </row>
    <row r="97" spans="1:21" s="43" customFormat="1">
      <c r="A97" s="43">
        <v>9</v>
      </c>
      <c r="B97" s="43" t="s">
        <v>123</v>
      </c>
      <c r="C97" s="43" t="s">
        <v>124</v>
      </c>
      <c r="D97" s="45"/>
      <c r="E97" s="43" t="s">
        <v>57</v>
      </c>
      <c r="F97" s="78" t="s">
        <v>49</v>
      </c>
      <c r="G97" s="57"/>
      <c r="H97" s="57"/>
      <c r="I97" s="46">
        <v>9908.26</v>
      </c>
      <c r="J97" s="61" t="s">
        <v>99</v>
      </c>
      <c r="K97" s="46"/>
      <c r="L97" s="57">
        <v>127575529</v>
      </c>
      <c r="M97" s="48"/>
      <c r="N97" s="49">
        <v>10000000</v>
      </c>
      <c r="O97" s="49">
        <f>N97/J97</f>
        <v>10000000</v>
      </c>
      <c r="P97" s="48">
        <f>O97/L97</f>
        <v>7.8384938540995583E-2</v>
      </c>
      <c r="R97" s="72"/>
      <c r="S97" s="52" t="s">
        <v>28</v>
      </c>
      <c r="T97" s="52"/>
      <c r="U97" s="79"/>
    </row>
    <row r="98" spans="1:21" s="43" customFormat="1">
      <c r="A98" s="43">
        <v>9</v>
      </c>
      <c r="B98" s="43" t="s">
        <v>123</v>
      </c>
      <c r="C98" s="43" t="s">
        <v>124</v>
      </c>
      <c r="D98" s="45"/>
      <c r="E98" s="43" t="s">
        <v>61</v>
      </c>
      <c r="F98" s="43" t="s">
        <v>49</v>
      </c>
      <c r="G98" s="57"/>
      <c r="H98" s="57">
        <v>20000000</v>
      </c>
      <c r="I98" s="46">
        <v>2189.69</v>
      </c>
      <c r="J98" s="61" t="s">
        <v>99</v>
      </c>
      <c r="K98" s="57">
        <f t="shared" ref="K98:K113" si="12">H98/J98</f>
        <v>20000000</v>
      </c>
      <c r="L98" s="57">
        <v>270625568</v>
      </c>
      <c r="M98" s="83">
        <f t="shared" ref="M98:M106" si="13">K98/L98</f>
        <v>7.3902847198827865E-2</v>
      </c>
      <c r="N98" s="49"/>
      <c r="O98" s="49"/>
      <c r="P98" s="83"/>
      <c r="R98" s="72"/>
      <c r="S98" s="52" t="s">
        <v>32</v>
      </c>
      <c r="T98" s="52"/>
      <c r="U98" s="79"/>
    </row>
    <row r="99" spans="1:21" s="62" customFormat="1" ht="15" customHeight="1">
      <c r="A99" s="62">
        <v>10</v>
      </c>
      <c r="B99" s="63" t="s">
        <v>125</v>
      </c>
      <c r="C99" s="63" t="s">
        <v>124</v>
      </c>
      <c r="D99" s="64" t="s">
        <v>126</v>
      </c>
      <c r="E99" s="63" t="s">
        <v>61</v>
      </c>
      <c r="F99" s="63" t="s">
        <v>49</v>
      </c>
      <c r="G99" s="65"/>
      <c r="H99" s="65">
        <v>125500000</v>
      </c>
      <c r="I99" s="65">
        <v>2189.69</v>
      </c>
      <c r="J99" s="66" t="s">
        <v>27</v>
      </c>
      <c r="K99" s="65">
        <f t="shared" si="12"/>
        <v>62750000</v>
      </c>
      <c r="L99" s="65">
        <v>270625568</v>
      </c>
      <c r="M99" s="67">
        <f t="shared" si="13"/>
        <v>0.23187018308632243</v>
      </c>
      <c r="N99" s="68"/>
      <c r="O99" s="68"/>
      <c r="P99" s="67"/>
      <c r="Q99" s="63"/>
      <c r="R99" s="71">
        <v>13.6</v>
      </c>
      <c r="S99" s="70" t="s">
        <v>32</v>
      </c>
      <c r="T99" s="70"/>
      <c r="U99" s="90"/>
    </row>
    <row r="100" spans="1:21" s="62" customFormat="1" ht="15" customHeight="1">
      <c r="A100" s="62">
        <v>10</v>
      </c>
      <c r="B100" s="63" t="s">
        <v>125</v>
      </c>
      <c r="C100" s="63" t="s">
        <v>124</v>
      </c>
      <c r="D100" s="64"/>
      <c r="E100" s="63" t="s">
        <v>62</v>
      </c>
      <c r="F100" s="63" t="s">
        <v>49</v>
      </c>
      <c r="G100" s="65">
        <v>90000000</v>
      </c>
      <c r="H100" s="65">
        <v>46000000</v>
      </c>
      <c r="I100" s="65">
        <v>32791</v>
      </c>
      <c r="J100" s="66" t="s">
        <v>27</v>
      </c>
      <c r="K100" s="65">
        <f t="shared" si="12"/>
        <v>23000000</v>
      </c>
      <c r="L100" s="75">
        <v>211049527</v>
      </c>
      <c r="M100" s="67">
        <f t="shared" si="13"/>
        <v>0.1089791591904397</v>
      </c>
      <c r="N100" s="68"/>
      <c r="O100" s="68"/>
      <c r="P100" s="67"/>
      <c r="Q100" s="63"/>
      <c r="R100" s="71">
        <v>10.3</v>
      </c>
      <c r="S100" s="70" t="s">
        <v>32</v>
      </c>
      <c r="T100" s="70"/>
      <c r="U100" s="90"/>
    </row>
    <row r="101" spans="1:21" s="62" customFormat="1" ht="15" customHeight="1">
      <c r="A101" s="62">
        <v>10</v>
      </c>
      <c r="B101" s="63" t="s">
        <v>125</v>
      </c>
      <c r="C101" s="63" t="s">
        <v>124</v>
      </c>
      <c r="D101" s="64"/>
      <c r="E101" s="63" t="s">
        <v>86</v>
      </c>
      <c r="F101" s="63" t="s">
        <v>31</v>
      </c>
      <c r="G101" s="65"/>
      <c r="H101" s="65">
        <v>60000000</v>
      </c>
      <c r="I101" s="65">
        <v>30096.400000000001</v>
      </c>
      <c r="J101" s="66" t="s">
        <v>27</v>
      </c>
      <c r="K101" s="65">
        <f t="shared" si="12"/>
        <v>30000000</v>
      </c>
      <c r="L101" s="75">
        <v>18952038</v>
      </c>
      <c r="M101" s="67">
        <f t="shared" si="13"/>
        <v>1.5829432169775093</v>
      </c>
      <c r="N101" s="68"/>
      <c r="O101" s="68"/>
      <c r="P101" s="67"/>
      <c r="Q101" s="63"/>
      <c r="R101" s="69"/>
      <c r="S101" s="70" t="s">
        <v>32</v>
      </c>
      <c r="T101" s="70"/>
      <c r="U101" s="90"/>
    </row>
    <row r="102" spans="1:21" s="62" customFormat="1" ht="15" customHeight="1">
      <c r="A102" s="62">
        <v>10</v>
      </c>
      <c r="B102" s="63" t="s">
        <v>125</v>
      </c>
      <c r="C102" s="63" t="s">
        <v>124</v>
      </c>
      <c r="D102" s="64"/>
      <c r="E102" s="63" t="s">
        <v>127</v>
      </c>
      <c r="F102" s="63" t="s">
        <v>49</v>
      </c>
      <c r="G102" s="65"/>
      <c r="H102" s="65">
        <v>50000000</v>
      </c>
      <c r="I102" s="65">
        <v>22509.7</v>
      </c>
      <c r="J102" s="66" t="s">
        <v>27</v>
      </c>
      <c r="K102" s="65">
        <f t="shared" si="12"/>
        <v>25000000</v>
      </c>
      <c r="L102" s="75">
        <v>83429615</v>
      </c>
      <c r="M102" s="67">
        <f>K102/L102</f>
        <v>0.29965378600872122</v>
      </c>
      <c r="N102" s="68"/>
      <c r="O102" s="68"/>
      <c r="P102" s="67"/>
      <c r="Q102" s="63"/>
      <c r="R102" s="69"/>
      <c r="S102" s="70" t="s">
        <v>32</v>
      </c>
      <c r="T102" s="70"/>
      <c r="U102" s="90"/>
    </row>
    <row r="103" spans="1:21" s="62" customFormat="1" ht="15" customHeight="1">
      <c r="A103" s="62">
        <v>10</v>
      </c>
      <c r="B103" s="63" t="s">
        <v>125</v>
      </c>
      <c r="C103" s="63" t="s">
        <v>124</v>
      </c>
      <c r="D103" s="64"/>
      <c r="E103" s="63" t="s">
        <v>128</v>
      </c>
      <c r="F103" s="63" t="s">
        <v>26</v>
      </c>
      <c r="G103" s="65"/>
      <c r="H103" s="65">
        <v>7500000</v>
      </c>
      <c r="I103" s="75">
        <v>832</v>
      </c>
      <c r="J103" s="66">
        <v>2</v>
      </c>
      <c r="K103" s="65">
        <f t="shared" si="12"/>
        <v>3750000</v>
      </c>
      <c r="L103" s="75">
        <v>7507400</v>
      </c>
      <c r="M103" s="67">
        <f>K103/L103</f>
        <v>0.49950715294243014</v>
      </c>
      <c r="N103" s="68"/>
      <c r="O103" s="68"/>
      <c r="P103" s="67"/>
      <c r="Q103" s="63"/>
      <c r="R103" s="69"/>
      <c r="S103" s="70" t="s">
        <v>32</v>
      </c>
      <c r="T103" s="70"/>
      <c r="U103" s="90"/>
    </row>
    <row r="104" spans="1:21" s="62" customFormat="1" ht="15" customHeight="1">
      <c r="A104" s="62">
        <v>10</v>
      </c>
      <c r="B104" s="63" t="s">
        <v>125</v>
      </c>
      <c r="C104" s="63" t="s">
        <v>124</v>
      </c>
      <c r="D104" s="64"/>
      <c r="E104" s="63" t="s">
        <v>64</v>
      </c>
      <c r="F104" s="63" t="s">
        <v>67</v>
      </c>
      <c r="G104" s="65"/>
      <c r="H104" s="65"/>
      <c r="I104" s="75">
        <v>4113.24</v>
      </c>
      <c r="J104" s="66" t="s">
        <v>27</v>
      </c>
      <c r="K104" s="65"/>
      <c r="L104" s="75">
        <v>108116615</v>
      </c>
      <c r="M104" s="67"/>
      <c r="N104" s="68">
        <v>25000000</v>
      </c>
      <c r="O104" s="68">
        <f>N104/J104</f>
        <v>12500000</v>
      </c>
      <c r="P104" s="67">
        <f>O104/L104</f>
        <v>0.11561590232916559</v>
      </c>
      <c r="Q104" s="63"/>
      <c r="R104" s="69"/>
      <c r="S104" s="70" t="s">
        <v>32</v>
      </c>
      <c r="T104" s="70"/>
      <c r="U104" s="90"/>
    </row>
    <row r="105" spans="1:21" s="62" customFormat="1" ht="15" customHeight="1">
      <c r="A105" s="62">
        <v>10</v>
      </c>
      <c r="B105" s="63" t="s">
        <v>125</v>
      </c>
      <c r="C105" s="63" t="s">
        <v>124</v>
      </c>
      <c r="D105" s="64"/>
      <c r="E105" s="63" t="s">
        <v>57</v>
      </c>
      <c r="F105" s="63" t="s">
        <v>49</v>
      </c>
      <c r="G105" s="65"/>
      <c r="H105" s="65"/>
      <c r="I105" s="65">
        <v>9908.26</v>
      </c>
      <c r="J105" s="66" t="s">
        <v>27</v>
      </c>
      <c r="K105" s="65"/>
      <c r="L105" s="75">
        <v>127575529</v>
      </c>
      <c r="M105" s="67"/>
      <c r="N105" s="68">
        <v>35000000</v>
      </c>
      <c r="O105" s="68">
        <f>N105/J105</f>
        <v>17500000</v>
      </c>
      <c r="P105" s="67">
        <f>O105/L105</f>
        <v>0.13717364244674227</v>
      </c>
      <c r="Q105" s="63"/>
      <c r="R105" s="69"/>
      <c r="S105" s="70" t="s">
        <v>28</v>
      </c>
      <c r="T105" s="70"/>
      <c r="U105" s="90"/>
    </row>
    <row r="106" spans="1:21" s="43" customFormat="1" ht="15" customHeight="1">
      <c r="A106" s="43">
        <v>11</v>
      </c>
      <c r="B106" s="44" t="s">
        <v>129</v>
      </c>
      <c r="C106" s="44" t="s">
        <v>124</v>
      </c>
      <c r="D106" s="45" t="s">
        <v>130</v>
      </c>
      <c r="E106" s="43" t="s">
        <v>131</v>
      </c>
      <c r="F106" s="43" t="s">
        <v>67</v>
      </c>
      <c r="G106" s="46"/>
      <c r="H106" s="46">
        <v>10000000</v>
      </c>
      <c r="I106" s="46">
        <v>10935.06</v>
      </c>
      <c r="J106" s="61" t="s">
        <v>27</v>
      </c>
      <c r="K106" s="46">
        <f t="shared" si="12"/>
        <v>5000000</v>
      </c>
      <c r="L106" s="57">
        <v>36471769</v>
      </c>
      <c r="M106" s="48">
        <f t="shared" si="13"/>
        <v>0.13709233571862117</v>
      </c>
      <c r="N106" s="49"/>
      <c r="O106" s="49"/>
      <c r="P106" s="48"/>
      <c r="Q106" s="44"/>
      <c r="R106" s="72"/>
      <c r="S106" s="52" t="s">
        <v>28</v>
      </c>
      <c r="T106" s="52"/>
      <c r="U106" s="79"/>
    </row>
    <row r="107" spans="1:21" s="43" customFormat="1" ht="15" customHeight="1">
      <c r="A107" s="43">
        <v>11</v>
      </c>
      <c r="B107" s="43" t="s">
        <v>129</v>
      </c>
      <c r="C107" s="43" t="s">
        <v>124</v>
      </c>
      <c r="D107" s="45" t="s">
        <v>130</v>
      </c>
      <c r="E107" s="43" t="s">
        <v>61</v>
      </c>
      <c r="F107" s="43" t="s">
        <v>49</v>
      </c>
      <c r="G107" s="57"/>
      <c r="H107" s="57">
        <v>60000000</v>
      </c>
      <c r="I107" s="46">
        <v>2189.69</v>
      </c>
      <c r="J107" s="61" t="s">
        <v>27</v>
      </c>
      <c r="K107" s="57">
        <f t="shared" si="12"/>
        <v>30000000</v>
      </c>
      <c r="L107" s="57">
        <v>270625568</v>
      </c>
      <c r="M107" s="83">
        <f t="shared" ref="M107" si="14">K107/L107</f>
        <v>0.1108542707982418</v>
      </c>
      <c r="N107" s="49"/>
      <c r="O107" s="49"/>
      <c r="P107" s="48"/>
      <c r="R107" s="72"/>
      <c r="S107" s="52" t="s">
        <v>32</v>
      </c>
      <c r="T107" s="52"/>
      <c r="U107" s="79"/>
    </row>
    <row r="108" spans="1:21" s="62" customFormat="1" ht="15" customHeight="1">
      <c r="A108" s="62">
        <v>12</v>
      </c>
      <c r="B108" s="63" t="s">
        <v>132</v>
      </c>
      <c r="C108" s="63" t="s">
        <v>133</v>
      </c>
      <c r="D108" s="64"/>
      <c r="E108" s="63" t="s">
        <v>30</v>
      </c>
      <c r="F108" s="63" t="s">
        <v>31</v>
      </c>
      <c r="G108" s="65">
        <v>2100000000</v>
      </c>
      <c r="H108" s="65">
        <v>100000000</v>
      </c>
      <c r="I108" s="65">
        <v>50503.45</v>
      </c>
      <c r="J108" s="66" t="s">
        <v>27</v>
      </c>
      <c r="K108" s="65">
        <f t="shared" si="12"/>
        <v>50000000</v>
      </c>
      <c r="L108" s="75">
        <v>328239523</v>
      </c>
      <c r="M108" s="67">
        <f t="shared" ref="M108:M111" si="15">K108/L108</f>
        <v>0.1523277865596947</v>
      </c>
      <c r="N108" s="68">
        <v>500000000</v>
      </c>
      <c r="O108" s="68">
        <f t="shared" ref="O108" si="16">N108/J108</f>
        <v>250000000</v>
      </c>
      <c r="P108" s="67">
        <f t="shared" ref="P108" si="17">O108/L108</f>
        <v>0.7616389327984735</v>
      </c>
      <c r="Q108" s="63"/>
      <c r="R108" s="69"/>
      <c r="S108" s="70" t="s">
        <v>28</v>
      </c>
      <c r="T108" s="70"/>
      <c r="U108" s="90"/>
    </row>
    <row r="109" spans="1:21" s="62" customFormat="1" ht="15" customHeight="1">
      <c r="A109" s="62">
        <v>12</v>
      </c>
      <c r="B109" s="63" t="s">
        <v>132</v>
      </c>
      <c r="C109" s="63" t="s">
        <v>133</v>
      </c>
      <c r="D109" s="64"/>
      <c r="E109" s="63" t="s">
        <v>24</v>
      </c>
      <c r="F109" s="63" t="s">
        <v>31</v>
      </c>
      <c r="G109" s="65"/>
      <c r="H109" s="65">
        <v>60000000</v>
      </c>
      <c r="I109" s="65">
        <v>27891.4</v>
      </c>
      <c r="J109" s="66" t="s">
        <v>27</v>
      </c>
      <c r="K109" s="65">
        <f t="shared" si="12"/>
        <v>30000000</v>
      </c>
      <c r="L109" s="75">
        <v>66834405</v>
      </c>
      <c r="M109" s="67">
        <f t="shared" si="15"/>
        <v>0.44887060788526506</v>
      </c>
      <c r="N109" s="68"/>
      <c r="O109" s="68"/>
      <c r="P109" s="67"/>
      <c r="Q109" s="63"/>
      <c r="R109" s="69"/>
      <c r="S109" s="70" t="s">
        <v>28</v>
      </c>
      <c r="T109" s="70"/>
      <c r="U109" s="90"/>
    </row>
    <row r="110" spans="1:21" s="62" customFormat="1" ht="15" customHeight="1">
      <c r="A110" s="62">
        <v>12</v>
      </c>
      <c r="B110" s="63" t="s">
        <v>132</v>
      </c>
      <c r="C110" s="63" t="s">
        <v>133</v>
      </c>
      <c r="D110" s="64"/>
      <c r="E110" s="63" t="s">
        <v>36</v>
      </c>
      <c r="F110" s="63" t="s">
        <v>31</v>
      </c>
      <c r="G110" s="65"/>
      <c r="H110" s="65">
        <v>300000000</v>
      </c>
      <c r="I110" s="65">
        <v>29715.38</v>
      </c>
      <c r="J110" s="66" t="s">
        <v>27</v>
      </c>
      <c r="K110" s="65">
        <f t="shared" si="12"/>
        <v>150000000</v>
      </c>
      <c r="L110" s="75">
        <v>447512041</v>
      </c>
      <c r="M110" s="67">
        <f t="shared" si="15"/>
        <v>0.33518651177477482</v>
      </c>
      <c r="N110" s="68"/>
      <c r="O110" s="68"/>
      <c r="P110" s="67"/>
      <c r="Q110" s="63"/>
      <c r="R110" s="71">
        <v>11.8</v>
      </c>
      <c r="S110" s="70" t="s">
        <v>28</v>
      </c>
      <c r="T110" s="70"/>
      <c r="U110" s="90"/>
    </row>
    <row r="111" spans="1:21" s="62" customFormat="1" ht="15" customHeight="1">
      <c r="A111" s="62">
        <v>12</v>
      </c>
      <c r="B111" s="63" t="s">
        <v>132</v>
      </c>
      <c r="C111" s="63" t="s">
        <v>133</v>
      </c>
      <c r="D111" s="64"/>
      <c r="E111" s="63" t="s">
        <v>43</v>
      </c>
      <c r="F111" s="63" t="s">
        <v>31</v>
      </c>
      <c r="G111" s="65"/>
      <c r="H111" s="65">
        <v>72000000</v>
      </c>
      <c r="I111" s="65">
        <v>12865.61</v>
      </c>
      <c r="J111" s="66" t="s">
        <v>27</v>
      </c>
      <c r="K111" s="65">
        <f t="shared" si="12"/>
        <v>36000000</v>
      </c>
      <c r="L111" s="75">
        <v>37589262</v>
      </c>
      <c r="M111" s="67">
        <f t="shared" si="15"/>
        <v>0.95772031916987355</v>
      </c>
      <c r="N111" s="68"/>
      <c r="O111" s="68"/>
      <c r="P111" s="67"/>
      <c r="Q111" s="63"/>
      <c r="R111" s="69"/>
      <c r="S111" s="70" t="s">
        <v>28</v>
      </c>
      <c r="T111" s="70"/>
      <c r="U111" s="90"/>
    </row>
    <row r="112" spans="1:21" s="62" customFormat="1" ht="15" customHeight="1">
      <c r="A112" s="62">
        <v>12</v>
      </c>
      <c r="B112" s="63" t="s">
        <v>132</v>
      </c>
      <c r="C112" s="63" t="s">
        <v>133</v>
      </c>
      <c r="D112" s="64"/>
      <c r="E112" s="63" t="s">
        <v>101</v>
      </c>
      <c r="F112" s="63" t="s">
        <v>41</v>
      </c>
      <c r="G112" s="65"/>
      <c r="H112" s="65">
        <v>200000000</v>
      </c>
      <c r="I112" s="65"/>
      <c r="J112" s="66" t="s">
        <v>27</v>
      </c>
      <c r="K112" s="65">
        <f t="shared" si="12"/>
        <v>100000000</v>
      </c>
      <c r="L112" s="75"/>
      <c r="M112" s="67"/>
      <c r="N112" s="68"/>
      <c r="O112" s="68"/>
      <c r="P112" s="67"/>
      <c r="Q112" s="63"/>
      <c r="R112" s="69"/>
      <c r="S112" s="70" t="s">
        <v>28</v>
      </c>
      <c r="T112" s="84" t="s">
        <v>28</v>
      </c>
      <c r="U112" s="90"/>
    </row>
    <row r="113" spans="1:21" s="43" customFormat="1" ht="15" customHeight="1">
      <c r="A113" s="43">
        <v>13</v>
      </c>
      <c r="B113" s="44" t="s">
        <v>134</v>
      </c>
      <c r="C113" s="44" t="s">
        <v>135</v>
      </c>
      <c r="D113" s="45"/>
      <c r="E113" s="44" t="s">
        <v>24</v>
      </c>
      <c r="F113" s="44" t="s">
        <v>31</v>
      </c>
      <c r="G113" s="46">
        <v>603010000</v>
      </c>
      <c r="H113" s="46">
        <v>60000000</v>
      </c>
      <c r="I113" s="46">
        <v>27891.4</v>
      </c>
      <c r="J113" s="47" t="s">
        <v>27</v>
      </c>
      <c r="K113" s="46">
        <f t="shared" si="12"/>
        <v>30000000</v>
      </c>
      <c r="L113" s="46">
        <v>66834405</v>
      </c>
      <c r="M113" s="48">
        <f t="shared" ref="M113:M116" si="18">K113/L113</f>
        <v>0.44887060788526506</v>
      </c>
      <c r="N113" s="49">
        <v>130000000</v>
      </c>
      <c r="O113" s="49">
        <f t="shared" ref="O113" si="19">N113/J113</f>
        <v>65000000</v>
      </c>
      <c r="P113" s="48">
        <f t="shared" ref="P113" si="20">O113/L113</f>
        <v>0.97255298375140764</v>
      </c>
      <c r="Q113" s="44"/>
      <c r="R113" s="72"/>
      <c r="S113" s="52" t="s">
        <v>28</v>
      </c>
      <c r="U113" s="79"/>
    </row>
    <row r="114" spans="1:21" s="62" customFormat="1" ht="15" customHeight="1">
      <c r="A114" s="62">
        <v>14</v>
      </c>
      <c r="B114" s="63" t="s">
        <v>136</v>
      </c>
      <c r="C114" s="63"/>
      <c r="D114" s="64"/>
      <c r="E114" s="63" t="s">
        <v>40</v>
      </c>
      <c r="F114" s="63" t="s">
        <v>41</v>
      </c>
      <c r="G114" s="85">
        <v>300000000</v>
      </c>
      <c r="H114" s="65">
        <v>200000000</v>
      </c>
      <c r="I114" s="65"/>
      <c r="J114" s="66"/>
      <c r="K114" s="65"/>
      <c r="L114" s="75"/>
      <c r="M114" s="67"/>
      <c r="N114" s="68">
        <v>900000000</v>
      </c>
      <c r="O114" s="68"/>
      <c r="P114" s="67"/>
      <c r="Q114" s="63"/>
      <c r="R114" s="69"/>
      <c r="S114" s="70" t="s">
        <v>32</v>
      </c>
      <c r="T114" s="84" t="s">
        <v>28</v>
      </c>
      <c r="U114" s="90"/>
    </row>
    <row r="115" spans="1:21" s="43" customFormat="1">
      <c r="A115" s="43">
        <v>15</v>
      </c>
      <c r="B115" s="43" t="s">
        <v>137</v>
      </c>
      <c r="C115" s="43" t="s">
        <v>138</v>
      </c>
      <c r="D115" s="45"/>
      <c r="E115" s="43" t="s">
        <v>43</v>
      </c>
      <c r="F115" s="43" t="s">
        <v>31</v>
      </c>
      <c r="G115" s="57"/>
      <c r="H115" s="57">
        <v>76000000</v>
      </c>
      <c r="I115" s="46">
        <v>12865.61</v>
      </c>
      <c r="J115" s="61" t="s">
        <v>27</v>
      </c>
      <c r="K115" s="46">
        <f>H115/J115</f>
        <v>38000000</v>
      </c>
      <c r="L115" s="57">
        <v>37589262</v>
      </c>
      <c r="M115" s="48">
        <f t="shared" si="18"/>
        <v>1.0109270035681999</v>
      </c>
      <c r="N115" s="49"/>
      <c r="O115" s="49"/>
      <c r="P115" s="48"/>
      <c r="R115" s="72"/>
      <c r="S115" s="52" t="s">
        <v>28</v>
      </c>
      <c r="U115" s="79"/>
    </row>
    <row r="116" spans="1:21" s="62" customFormat="1" ht="15" customHeight="1">
      <c r="A116" s="62">
        <v>16</v>
      </c>
      <c r="B116" s="63" t="s">
        <v>139</v>
      </c>
      <c r="C116" s="63" t="s">
        <v>71</v>
      </c>
      <c r="D116" s="64"/>
      <c r="E116" s="63" t="s">
        <v>46</v>
      </c>
      <c r="F116" s="63" t="s">
        <v>47</v>
      </c>
      <c r="G116" s="65"/>
      <c r="H116" s="65">
        <v>2000000</v>
      </c>
      <c r="I116" s="65">
        <v>11469.44</v>
      </c>
      <c r="J116" s="66" t="s">
        <v>27</v>
      </c>
      <c r="K116" s="65">
        <f>H116/J116</f>
        <v>1000000</v>
      </c>
      <c r="L116" s="75">
        <v>17373662</v>
      </c>
      <c r="M116" s="67">
        <f t="shared" si="18"/>
        <v>5.755838924459334E-2</v>
      </c>
      <c r="N116" s="68"/>
      <c r="O116" s="68"/>
      <c r="P116" s="67"/>
      <c r="Q116" s="63"/>
      <c r="R116" s="69"/>
      <c r="S116" s="70" t="s">
        <v>32</v>
      </c>
      <c r="T116" s="70" t="s">
        <v>32</v>
      </c>
      <c r="U116" s="90"/>
    </row>
    <row r="117" spans="1:21">
      <c r="B117" s="7" t="s">
        <v>140</v>
      </c>
      <c r="E117" s="8" t="s">
        <v>28</v>
      </c>
      <c r="K117" s="4"/>
      <c r="M117" s="6"/>
      <c r="P117" s="26"/>
    </row>
    <row r="118" spans="1:21">
      <c r="K118" s="4"/>
      <c r="M118" s="6"/>
      <c r="P118" s="26"/>
    </row>
    <row r="119" spans="1:21">
      <c r="B119" s="27" t="s">
        <v>141</v>
      </c>
      <c r="C119" s="28">
        <f>SUM(H5:H116)</f>
        <v>7738000075</v>
      </c>
      <c r="D119" s="10"/>
      <c r="K119" s="4"/>
      <c r="L119" s="4"/>
      <c r="M119" s="6"/>
    </row>
    <row r="120" spans="1:21">
      <c r="B120" s="27" t="s">
        <v>142</v>
      </c>
      <c r="C120" s="28">
        <f>SUM(N5:N116)</f>
        <v>3903340000</v>
      </c>
      <c r="D120" s="10"/>
      <c r="K120" s="4"/>
      <c r="M120" s="6"/>
    </row>
    <row r="121" spans="1:21">
      <c r="B121" s="27" t="s">
        <v>143</v>
      </c>
      <c r="C121" s="28">
        <f>SUM(C119:C120)</f>
        <v>11641340075</v>
      </c>
      <c r="K121" s="4"/>
      <c r="M121" s="6"/>
    </row>
    <row r="122" spans="1:21">
      <c r="K122" s="4"/>
      <c r="M122" s="6"/>
    </row>
    <row r="123" spans="1:21">
      <c r="K123" s="4"/>
      <c r="M123" s="6"/>
    </row>
    <row r="124" spans="1:21">
      <c r="B124" s="29" t="s">
        <v>144</v>
      </c>
      <c r="M124" s="6"/>
    </row>
    <row r="125" spans="1:21">
      <c r="B125" s="22" t="s">
        <v>145</v>
      </c>
      <c r="M125" s="6"/>
    </row>
    <row r="126" spans="1:21">
      <c r="B126" s="22" t="s">
        <v>146</v>
      </c>
      <c r="M126" s="6"/>
    </row>
    <row r="127" spans="1:21">
      <c r="B127" s="22" t="s">
        <v>147</v>
      </c>
    </row>
    <row r="128" spans="1:21">
      <c r="B128" s="22" t="s">
        <v>148</v>
      </c>
    </row>
    <row r="129" spans="2:11">
      <c r="B129" s="7" t="s">
        <v>149</v>
      </c>
    </row>
    <row r="130" spans="2:11">
      <c r="B130" s="7" t="s">
        <v>150</v>
      </c>
    </row>
    <row r="133" spans="2:11">
      <c r="K133" s="30"/>
    </row>
  </sheetData>
  <autoFilter ref="B4:R117" xr:uid="{DB587B47-D043-48A9-9622-FCAFBEFEFF3B}"/>
  <hyperlinks>
    <hyperlink ref="S11" r:id="rId1" display="https://cepi.net/news_cepi/cepi-partners-with-astrazeneca-to-manufacture-300-million-globally-accessible-doses-of-covid-19-vaccine/" xr:uid="{00000000-0004-0000-0000-000012000000}"/>
    <hyperlink ref="S12" r:id="rId2" display="https://ipolitics.ca/2020/09/25/canada-signs-deal-with-astrazeneca-for-20m-doses-of-vaccine-candidate/" xr:uid="{00000000-0004-0000-0000-000021000000}"/>
    <hyperlink ref="S13" r:id="rId3" display="https://www.nytimes.com/2020/08/01/world/asia/coronavirus-vaccine-india.html" xr:uid="{00000000-0004-0000-0000-000023000000}"/>
    <hyperlink ref="S112" r:id="rId4" xr:uid="{78BE58B8-C266-46C1-B33C-8DEEBF2EA239}"/>
    <hyperlink ref="S25" r:id="rId5" xr:uid="{2653FD2E-3BEB-4804-8E79-E338306304F7}"/>
    <hyperlink ref="S6" r:id="rId6" display="Source:" xr:uid="{3FA4962C-44B1-49ED-9954-23A1FE75F849}"/>
    <hyperlink ref="S7" r:id="rId7" display="Source:" xr:uid="{8C7312FD-1EE8-46E3-989F-AC781C132FF8}"/>
    <hyperlink ref="S8" r:id="rId8" display="Source: " xr:uid="{D58C9511-9578-44E6-9001-5E1E33691389}"/>
    <hyperlink ref="S14" r:id="rId9" display="Source: " xr:uid="{A474AD34-3AB0-424D-A029-F5EBCFD4690E}"/>
    <hyperlink ref="S24" r:id="rId10" display="Source: " xr:uid="{EECBE8B8-F819-43CD-971C-93E1F8AE2EF1}"/>
    <hyperlink ref="S15" r:id="rId11" display="Source: " xr:uid="{C5BB7354-67D9-4CB8-8B03-5951971528DE}"/>
    <hyperlink ref="S16" r:id="rId12" display="Source: " xr:uid="{17C09BED-408E-4C42-8E05-D3D11CD61D07}"/>
    <hyperlink ref="S18" r:id="rId13" display="Source: " xr:uid="{4174029F-B0CE-4E94-B8EC-A7C02C12D644}"/>
    <hyperlink ref="S22" r:id="rId14" display="https://www.reuters.com/article/health-coronavirus-astrazeneca/britain-and-other-nations-press-on-with-astrazeneca-vaccine-amid-trial-questions-idUSKBN28710J" xr:uid="{4401F207-3C9D-4822-93D6-ABE6B80EF2D9}"/>
    <hyperlink ref="S26" r:id="rId15" display="Source: " xr:uid="{6C7B4984-BB3A-44F1-B864-1CEE2FDFF302}"/>
    <hyperlink ref="S31" r:id="rId16" xr:uid="{598E74D9-1828-4075-B13F-5C0A63AF40DA}"/>
    <hyperlink ref="S33" r:id="rId17" display="Source: " xr:uid="{0AD10772-4057-4E1E-8D72-8BBCB6AC276C}"/>
    <hyperlink ref="S34" r:id="rId18" display="Source: " xr:uid="{591BD3C7-AAE9-4183-AEE7-F97BC1135DC3}"/>
    <hyperlink ref="S41" r:id="rId19" xr:uid="{62E75843-7EB6-43EA-9F8A-147FAE468A8A}"/>
    <hyperlink ref="S40" r:id="rId20" xr:uid="{D2B64A8A-99A5-4A26-85A2-9CE8660C3B1A}"/>
    <hyperlink ref="S42" r:id="rId21" xr:uid="{8DFE1D6A-EB6B-45A1-A377-60835CC7DCDA}"/>
    <hyperlink ref="S30" r:id="rId22" display="Source: " xr:uid="{62B7AF04-A27B-40D1-8DB1-D626AE9923CA}"/>
    <hyperlink ref="S43" r:id="rId23" display="Source: " xr:uid="{5D5C3724-E463-4D83-A2D3-9EC70085CEAC}"/>
    <hyperlink ref="S44" r:id="rId24" display="Source: " xr:uid="{EF87014D-1615-4D38-8D27-D17E459C4DE2}"/>
    <hyperlink ref="S46" r:id="rId25" display="Source: " xr:uid="{A00A167E-A8EE-40C2-BE5C-48FB04BE4F8E}"/>
    <hyperlink ref="S47" r:id="rId26" display="Source: " xr:uid="{AC258852-70E6-47ED-B0E9-1B7883F7BA3F}"/>
    <hyperlink ref="S51" r:id="rId27" display="Source: " xr:uid="{50BA2562-1F10-40F5-97A5-7B1ED47B1D24}"/>
    <hyperlink ref="S52" r:id="rId28" display="Source: " xr:uid="{E5824522-2A0E-4C84-B7A7-922C82FC16ED}"/>
    <hyperlink ref="S53" r:id="rId29" display="Source: " xr:uid="{635CC9CE-18A5-46E7-B16F-6D2A0029FF73}"/>
    <hyperlink ref="S54" r:id="rId30" xr:uid="{15A93199-233F-4575-908A-F96AC45EC756}"/>
    <hyperlink ref="S58" r:id="rId31" xr:uid="{FA050656-9CC7-4713-B915-D5F466533FF0}"/>
    <hyperlink ref="S59" r:id="rId32" xr:uid="{BE8B793E-5FEA-40AD-ADAC-921742E904DD}"/>
    <hyperlink ref="S60" r:id="rId33" display="Source: " xr:uid="{2585882D-99EF-46E7-B4A3-D96C83FAA0E3}"/>
    <hyperlink ref="S61" r:id="rId34" display="Source: " xr:uid="{EC472FC6-C771-44BE-A8E2-95A2C76604AF}"/>
    <hyperlink ref="S62" r:id="rId35" display="Source: " xr:uid="{C12C3FF7-1305-4003-A682-16A8D466662E}"/>
    <hyperlink ref="S63" r:id="rId36" xr:uid="{117C8673-50BD-4C86-AE08-7DE9F136E7C5}"/>
    <hyperlink ref="S65" r:id="rId37" display="Source: " xr:uid="{4565AF9A-4CE1-4A57-AA1B-4333E73121FF}"/>
    <hyperlink ref="S66" r:id="rId38" display="Source: " xr:uid="{34B21468-3704-44F8-935F-F345C15BD940}"/>
    <hyperlink ref="S67" r:id="rId39" display="Source: " xr:uid="{EC909803-F8C3-472F-A33E-B169E78CB475}"/>
    <hyperlink ref="S74" r:id="rId40" location="How-much-each-dose-will-cost" display="Source: " xr:uid="{7CA23F97-8249-4B16-91A6-95BC0E04DBBF}"/>
    <hyperlink ref="S78" r:id="rId41" display="Source: " xr:uid="{6E164074-1C49-4C59-8D9D-A64E432E6618}"/>
    <hyperlink ref="S82" r:id="rId42" display="Source: " xr:uid="{8406E2DA-2C67-4108-B142-F16BB2690406}"/>
    <hyperlink ref="S87" r:id="rId43" display="Source: " xr:uid="{5120D3A9-437F-49C6-850A-26930F2EEA3B}"/>
    <hyperlink ref="S88" r:id="rId44" display="Source: " xr:uid="{4B8BC703-1DF8-4478-BDFD-523467BE220C}"/>
    <hyperlink ref="S93" r:id="rId45" display="Source: " xr:uid="{237CC3F6-A984-4783-B64E-2D42F145E485}"/>
    <hyperlink ref="S95" r:id="rId46" xr:uid="{7A667A1B-A56B-4E34-AC5A-4ECD6C88A9C7}"/>
    <hyperlink ref="S96" r:id="rId47" display="Source: " xr:uid="{A08DE538-B71B-4B81-A78D-CC3EEEA5D8C8}"/>
    <hyperlink ref="S106" r:id="rId48" display="Source: " xr:uid="{B2A66534-BA35-42EB-B27B-51B107ECDE9D}"/>
    <hyperlink ref="S108" r:id="rId49" display="Source:" xr:uid="{4B3956C0-0A4C-4052-B87C-9BE5A3CA0A2C}"/>
    <hyperlink ref="S109" r:id="rId50" display="Source:" xr:uid="{D60E0145-5323-4379-B95A-3C15D298F5F0}"/>
    <hyperlink ref="S110" r:id="rId51" display="Source:" xr:uid="{3FB96742-4916-42D6-86F8-8F21E9C3C064}"/>
    <hyperlink ref="S111" r:id="rId52" display="Source:" xr:uid="{7FF8F417-CAA0-4864-99A0-758766399D67}"/>
    <hyperlink ref="S113" r:id="rId53" display="Source:" xr:uid="{743D5816-E19F-4D4E-9E3B-52749B1EA705}"/>
    <hyperlink ref="S21" r:id="rId54" display="Source:" xr:uid="{9111352D-5453-4585-9A66-F79475BE46FC}"/>
    <hyperlink ref="S103" r:id="rId55" display="Source (12/11)" xr:uid="{7457EB2E-A5AF-47F1-8B55-4F7669D551F5}"/>
    <hyperlink ref="T66" r:id="rId56" display="https://en.mercopress.com/2020/12/09/brazil-signs-letter-of-intent-for-delivery-of-70-million-covid-19-vaccine-doses" xr:uid="{3686D18A-4697-4C86-8AF2-24931DAF2BE9}"/>
    <hyperlink ref="S28" r:id="rId57" location=":~:text=Minutos%20de%20lectura-,Costa%20Rica%20firma%20acuerdo%20con%20AstraZeneca%20para%20suministro%20de,contra%20el%20SARS%2DCoV%2D2&amp;text=Acuerdo%20permitir%C3%A1%20el%20suministro%20de,del%20primer%20trimestre%20de%202021" display="https://www.presidencia.go.cr/comunicados/2020/11/costa-rica-firma-acuerdo-con-astrazeneca-para-suministro-de-vacuna-candidata-contra-el-sars-cov-2/#:~:text=Minutos%20de%20lectura-,Costa%20Rica%20firma%20acuerdo%20con%20AstraZeneca%20para%20suministro%20de,contra%20el%20SARS%2DCoV%2D2&amp;text=Acuerdo%20permitir%C3%A1%20el%20suministro%20de,del%20primer%20trimestre%20de%202021" xr:uid="{B7006B4C-25DC-426B-BB92-300B38CEE5FD}"/>
    <hyperlink ref="S56" r:id="rId58" xr:uid="{2C134734-1CB9-4469-895B-9EE1EE618ECE}"/>
    <hyperlink ref="S9" r:id="rId59" display="https://www.astrazeneca.com/media-centre/press-releases/2020/astrazeneca-concludes-agreement-with-the-european-commission-for-the-supply-of-up-to-400-million-doses-of-azd1222-covid-19-vaccine.html" xr:uid="{EE07BE3E-FD1D-4054-B3F0-3AA73DE8C682}"/>
    <hyperlink ref="S10" r:id="rId60" display="https://www.washingtonpost.com/world/asia_pacific/china-and-russia-are-ahead-in-the-global-coronavirus-vaccine-race-bending-long-standing-rules-as-they-go/2020/09/18/9bfd4438-e2d4-11ea-82d8-5e55d47e90ca_story.html" xr:uid="{48804ACE-F738-4BD2-8AD9-C6ABAC9C0340}"/>
    <hyperlink ref="S17" r:id="rId61" display="https://www.reuters.com/article/us-health-coronavirus-argentina-astrazen/argentina-agrees-deal-for-22-million-doses-of-astrazeneca-oxford-covid-19-vaccine-idUSKBN27N0UQ" xr:uid="{15850306-C799-42D5-B7B6-42D58BE3F02E}"/>
    <hyperlink ref="S23" r:id="rId62" display="https://www.reuters.com/article/idUSKBN27Z0F7" xr:uid="{A4993EA2-C3A5-45CF-85C1-6EB5E9FC55E4}"/>
    <hyperlink ref="S27" r:id="rId63" display="https://www.reuters.com/article/idUSL8N2GF4TD" xr:uid="{7F4501B6-B18B-41B0-B2CD-3471A0DFF6E0}"/>
    <hyperlink ref="S32" r:id="rId64" display="https://www.cnbc.com/2020/08/14/novavax-shares-rise-after-deal-to-provide-60-million-doses-of-coronavirus-vaccine-to-uk.html" xr:uid="{A88A3874-1E68-433B-925F-132E6CD28ADE}"/>
    <hyperlink ref="S35" r:id="rId65" display="https://www.washingtonexaminer.com/news/eu-and-pfizer-biontech-complete-deal-for-300m-doses-of-coronavirus-vaccine" xr:uid="{6B829484-283C-486E-96FA-4A711752D791}"/>
    <hyperlink ref="S36" r:id="rId66" display="https://www.livemint.com/news/world/indonesia-plans-massive-covid-19-vaccination-program-next-month-11605607853919.html" xr:uid="{A968C3DF-58DA-4E4E-A536-DE15E232C55A}"/>
    <hyperlink ref="S45" r:id="rId67" display="https://www.jpost.com/breaking-news/coronavirus-israel-signs-to-increase-moderna-vaccine-doses-to-6-million-651169" xr:uid="{43E560D7-81A0-4806-8B33-3C7E8E1E5486}"/>
    <hyperlink ref="S50" r:id="rId68" display="https://www.pfizer.com/news/press-release/press-release-detail/pfizer-and-biontech-announce-agreement-us-government-600" xr:uid="{54361CEC-91E6-42D0-A8A2-13FFCD6ABA93}"/>
    <hyperlink ref="S55" r:id="rId69" display="https://www.reuters.com/article/idUSKBN2872OE" xr:uid="{24380E29-3446-48C6-B714-F124C9DB5737}"/>
    <hyperlink ref="S57" r:id="rId70" location=":~:text=The%20government%20of%20President%20Lenin%20Moreno%20has%20also,from%20COVAXX%2C%20a%20unit%20of%20United%20Biomedical%20Inc." display="https://www.metro.us/ecuador-signs-covid-19-vaccine/#:~:text=The%20government%20of%20President%20Lenin%20Moreno%20has%20also,from%20COVAXX%2C%20a%20unit%20of%20United%20Biomedical%20Inc." xr:uid="{5EEEF70C-3E1F-455B-ADA2-D3BF7BC04813}"/>
    <hyperlink ref="S68" r:id="rId71" xr:uid="{1ACFD656-0152-40BA-85F3-080EC4C0EC1C}"/>
    <hyperlink ref="S69" r:id="rId72" display="https://www.reuters.com/article/idUSL1N2ID0FL" xr:uid="{84DF7686-CA21-4278-9DA1-93CFD75CA181}"/>
    <hyperlink ref="S75" r:id="rId73" display="https://pharmaphorum.com/news/canada-signs-deals-for-jj-novavax-covid-vaccines/" xr:uid="{563C8153-11D3-4484-A62B-11F09C91C8CD}"/>
    <hyperlink ref="S76" r:id="rId74" display="https://www.biopharma-reporter.com/Article/2020/08/17/UK-strikes-deals-with-J-J-Novavax-to-source-90m-COVID-19-vaccines" xr:uid="{18554FB6-9032-43E0-810D-52D83F59FB58}"/>
    <hyperlink ref="S77" r:id="rId75" display="https://www.biopharma-reporter.com/Article/2020/10/08/Johnson-Johnson-to-supply-EU-with-up-to-400-million-COVID-19-vaccine-doses" xr:uid="{7A284EF4-1FE8-4FDE-A5C2-F1A366617619}"/>
    <hyperlink ref="S79" r:id="rId76" display="https://www.tvnz.co.nz/one-news/new-zealand/govt-agrees-purchase-5-million-doses-johnson-johnsons-covid-19-vaccine" xr:uid="{6A2CFE7E-5C3D-4506-8C44-6AD7A74B11C5}"/>
    <hyperlink ref="S83" r:id="rId77" display="https://www.reuters.com/article/us-health-coronavirus-russia-brazil/brazilian-state-of-bahia-to-test-russias-vaccine-plans-to-buy-50-million-doses-idUSKBN2613NH" xr:uid="{8CDAE145-FC36-4400-B59D-10216B3C1698}"/>
    <hyperlink ref="S84" r:id="rId78" display="https://egyptianstreets.com/2020/09/30/egypt-to-receive-25-million-doses-of-russias-covid-19-vaccine/" xr:uid="{3A88C1B0-156B-4B8B-8054-530FCA6CD766}"/>
    <hyperlink ref="S85" r:id="rId79" display="https://www.reuters.com/article/us-health-coronavirus-kazakhstan-russia/kazakhstan-secures-supplies-of-russian-covid-19-vaccine-candidate-idUSKBN25M0JW" xr:uid="{B4621CCC-6603-418F-8DF8-C5393B9F2AC3}"/>
    <hyperlink ref="S86" r:id="rId80" display="https://www.batimes.com.ar/news/argentina/argentina-agrees-to-buy-25-million-doses-of-russias-covid-19-vaccine.phtml" xr:uid="{F0813150-DF7F-4967-8831-F4CAB06477D5}"/>
    <hyperlink ref="S89" r:id="rId81" display="https://medicalxpress.com/news/2020-11-venezuela-million-doses-russian-covid-.html" xr:uid="{90FC345B-C41E-4B6A-BC5D-A21975984961}"/>
    <hyperlink ref="S97" r:id="rId82" xr:uid="{073255B5-2272-4AE0-BB40-2FE461E352D6}"/>
    <hyperlink ref="S114" r:id="rId83" display="https://www.hindustantimes.com/india-news/covid-19-serum-institute-to-produce-additional-100-million-vaccine-doses/story-L9R2zw4Nf08ENQj2gzLbSI.html" xr:uid="{B352FFBC-8B8D-4A26-A8DA-28D5F4F254DC}"/>
    <hyperlink ref="S115" r:id="rId84" display="https://www.medicago.com/en/newsroom/medicago-signs-agreements-with-the-government-of-canada-to-supply-up-to-76-million-doses-of-its-recombinant-plant-derived-covid-19-vaccine/" xr:uid="{DE1ECD3F-A237-427E-915A-266B5D012898}"/>
    <hyperlink ref="S116" r:id="rId85" display="https://twitter.com/Lenin/status/1319620792414539777?s=20" xr:uid="{AB9377AB-924F-4418-AA64-C7335DDA493F}"/>
    <hyperlink ref="T88" r:id="rId86" display="https://www.bloomberg.com/news/articles/2020-07-20/russian-elite-got-experimental-covid-19-vaccine-from-april" xr:uid="{44D11B7D-0704-4E96-9AC8-9604AFB64F5A}"/>
    <hyperlink ref="T6" r:id="rId87" display="https://www.defense.gov/Newsroom/Contracts/Contract/Article/2399096/" xr:uid="{7C521AC7-F8B4-463B-BF17-2B1279F186D3}"/>
    <hyperlink ref="S5" r:id="rId88" display="https://www.reuters.com/article/health-coronavirus-astrazeneca/britain-and-other-nations-press-on-with-astrazeneca-vaccine-amid-trial-questions-idUSKBN28710J" xr:uid="{E4C99735-577F-4209-BCE2-CBF4B55E16BD}"/>
    <hyperlink ref="S64" r:id="rId89" display="https://www.reuters.com/article/us-health-coronavirus-lebanon-idUSKBN28Q2K3" xr:uid="{9BBA398E-3338-4114-815E-734D6A53F96D}"/>
    <hyperlink ref="S19" r:id="rId90" display="https://www.reuters.com/article/us-health-coronavirus-bangladesh-india/bangladesh-signs-deal-with-india-for-30-million-doses-of-covid-19-vaccine-idUSKBN27L1CD" xr:uid="{EF1B2DE0-0427-46A8-8F89-F6B5BEA74556}"/>
    <hyperlink ref="S20" r:id="rId91" display="https://www.gob.mx/sre/prensa/mexico-asegura-vacuna-para-mas-de-100-millones-de-mexicanos-ebrard?idiom=es" xr:uid="{ECF8AD9D-6A01-43AC-A1CC-29173A8AA232}"/>
    <hyperlink ref="S70" r:id="rId92" display="https://investors.biontech.de/news-releases/news-release-details/biontech-and-fosun-pharma-potentially-supply-10-million-doses" xr:uid="{A66A63BD-4779-4125-8A45-1B7EA38A29A3}"/>
    <hyperlink ref="S98" r:id="rId93" display="https://www.aa.com.tr/en/asia-pacific/indonesian-team-in-china-to-check-covid-19-vaccines/2008887" xr:uid="{8E8CD8EE-0C5A-4677-9E8D-38C053D9D2F1}"/>
    <hyperlink ref="S100" r:id="rId94" display="https://www.reuters.com/article/us-health-coronavirus-brazil-sao-paulo/brazils-sao-paulo-signs-agreement-with-sinovac-for-covid-vaccine-doses-idUSKBN26L3EO" xr:uid="{0A9BD2F3-7247-4103-9B1D-4EADADD03C19}"/>
    <hyperlink ref="S101" r:id="rId95" display="https://www.reuters.com/article/health-coronavirus-chile-pfizer/chilean-president-hails-pfizer-success-and-his-countrys-vaccine-purchase-agreement-idUSL1N2HV1WD" xr:uid="{1C57D422-037D-47AA-826A-233FA3545775}"/>
    <hyperlink ref="S102" r:id="rId96" display="https://www.reuters.com/article/health-coronavirus-turkey-china-int/turkey-to-buy-chinese-covid-19-candidate-vaccine-doses-in-talks-with-pfizer-idUSKBN27Z0LE" xr:uid="{EAAB1F0E-067A-4C7B-B277-C645D92E187E}"/>
    <hyperlink ref="S107" r:id="rId97" display="https://www.thejakartapost.com/news/2020/10/12/indonesia-can-be-manufacturing-hub-for-covid-19-vaccine-says-chinese-foreign-minister.html" xr:uid="{EFF36E8E-4BFA-4042-BF85-3E7572EA8255}"/>
    <hyperlink ref="T116" r:id="rId98" display="https://ca.finance.yahoo.com/news/covaxx-gets-supply-deals-worth-143654223.html" xr:uid="{8968271E-DC39-46D6-8A3B-EB649E772AB4}"/>
    <hyperlink ref="S71" r:id="rId99" xr:uid="{637792C5-9A19-6B42-9DDC-4F3FF4119770}"/>
    <hyperlink ref="S91" r:id="rId100" display="https://www.msn.com/en-xl/asia/nepal/russia-to-supply-25-million-covid-19-vaccine-doses-to-nepal/ar-BB19yfJE" xr:uid="{F9A416B5-54F2-47C7-A3B7-CAC71B1463B4}"/>
    <hyperlink ref="S92" r:id="rId101" display="https://tass.com/society/1199001" xr:uid="{D9D78C60-6A5A-4789-B43C-9B56AD53E494}"/>
    <hyperlink ref="S90" r:id="rId102" display="https://www.reuters.com/article/uk-health-coronavirus-russia-india/russia-seals-another-deal-to-supply-and-test-its-coronavirus-vaccine-abroad-idUKKBN2671AN" xr:uid="{BAF21F43-0071-4090-BEF2-7CC0645B19AB}"/>
    <hyperlink ref="R53" r:id="rId103" display="https://www.fool.co.uk/mywallethero/your-money/learn/how-much-will-the-coronavirus-vaccine-cost/" xr:uid="{D13C8A7C-0CA6-4AEA-BF2E-5446F80DF56B}"/>
    <hyperlink ref="R50" r:id="rId104" display="https://observer.com/2020/11/covid19-vaccine-price-pfizer-moderna-astrazeneca-oxford/" xr:uid="{D56B688D-D0DE-4F86-8061-55C874C46075}"/>
    <hyperlink ref="R32" r:id="rId105" display="https://www.forbes.com/sites/greatspeculations/2020/12/03/after-facing-delays-does-the-novavax-covid-vaccine-still-matter/?sh=71766d2f68b7" xr:uid="{67779825-646A-4ADF-90CB-27A0EBDCA289}"/>
    <hyperlink ref="R33" r:id="rId106" display="https://www.freepressjournal.in/india/fpj-explains-how-much-will-coronavirus-vaccine-cost-in-india" xr:uid="{20836F2E-5E44-437F-B9EC-4ABCDD543E08}"/>
    <hyperlink ref="R41" r:id="rId107" display="https://observer.com/2020/11/covid19-vaccine-price-pfizer-moderna-astrazeneca-oxford/" xr:uid="{BE8DB3EF-6EEF-411B-9B1F-1926F535CAD6}"/>
    <hyperlink ref="R39" r:id="rId108" display="https://observer.com/2020/11/covid19-vaccine-price-pfizer-moderna-astrazeneca-oxford/" xr:uid="{1C2E5857-E3A4-4AC1-A12D-792D57A32725}"/>
    <hyperlink ref="R45" r:id="rId109" display="https://www.jpost.com/breaking-news/coronavirus-israel-signs-to-increase-moderna-vaccine-doses-to-6-million-651169" xr:uid="{6BDB3D04-9483-4323-A652-6602C9C99428}"/>
    <hyperlink ref="R74" r:id="rId110" location="How-much-each-dose-will-cost" display="How-much-each-dose-will-cost" xr:uid="{DF3E55DB-69F4-4C31-92E8-A4B8D674F737}"/>
    <hyperlink ref="R5" r:id="rId111" display="https://www.cnbc.com/2020/11/17/covid-vaccines-how-much-they-cost-whos-bought-them-and-how-theyre-stored.html" xr:uid="{A041C943-2497-4246-B46A-A4CD42B3BCD4}"/>
    <hyperlink ref="R13" r:id="rId112" xr:uid="{7C7252BC-E850-46C0-8062-FCAA3DD58F85}"/>
    <hyperlink ref="R11" r:id="rId113" display="https://www.gavi.org/news/media-room/new-collaboration-makes-further-100-million-doses-covid-19-vaccine-available-low" xr:uid="{58E43B62-7EAC-43A3-A018-638B48E306CB}"/>
    <hyperlink ref="R110" r:id="rId114" display="https://www.reuters.com/article/health-coronavirus-eu-pfizer-idUSKBN27R1IF" xr:uid="{9DCE8F90-31B1-4043-A339-BFC776E3C81C}"/>
    <hyperlink ref="R82" r:id="rId115" display="&lt;$10 " xr:uid="{69BCABD8-5916-46DC-8D5E-F651CB3F977F}"/>
    <hyperlink ref="R83" r:id="rId116" display="https://www.reuters.com/article/idUSKBN27F2OO" xr:uid="{DF0B3143-0B26-4D11-8501-0244BAA9556A}"/>
    <hyperlink ref="R86" r:id="rId117" display="https://www.reuters.com/article/idUSKBN27F2OO" xr:uid="{5DCE22BA-4CEF-40A1-BF2E-A4E61BF9A35E}"/>
    <hyperlink ref="R89" r:id="rId118" display="https://www.reuters.com/article/idUSKBN27F2OO" xr:uid="{8C98730A-BEDD-4F6A-8568-5D0781CB9867}"/>
    <hyperlink ref="R92" r:id="rId119" display="https://www.reuters.com/article/idUSKBN27F2OO" xr:uid="{9E341110-299A-4571-9DEB-6132C1BCFF4C}"/>
    <hyperlink ref="R84" r:id="rId120" display="&lt;$10 " xr:uid="{1A852B1C-014B-48C7-9205-7C1209271716}"/>
    <hyperlink ref="R85" r:id="rId121" display="&lt;$10 " xr:uid="{5EE5E279-1E5A-412B-BC81-0DBFB74780F8}"/>
    <hyperlink ref="R87" r:id="rId122" display="&lt;$10 " xr:uid="{94B53CB7-B62C-4591-A06C-4E6BF140DA91}"/>
    <hyperlink ref="R88" r:id="rId123" display="&lt;$10 " xr:uid="{008FF7F4-6D5F-47D1-8A8E-4AB642B6F7DE}"/>
    <hyperlink ref="R91" r:id="rId124" display="&lt;$10 " xr:uid="{CAB3A24E-9CD1-4C4E-9982-2E39F1380B8C}"/>
    <hyperlink ref="R99" r:id="rId125" display="https://www.reuters.com/article/idUSKBN2710UQ" xr:uid="{1BCC2A54-CF83-4EA9-8C32-F461BFA3C36F}"/>
    <hyperlink ref="R100" r:id="rId126" display="https://www.reuters.com/article/health-coronavirus-brazil/brazil-aims-to-vaccinate-entire-population-against-covid-19-in-2021-idUSKBN28K1IK" xr:uid="{3A650488-8234-4E15-844E-ED1AA3012519}"/>
    <hyperlink ref="R19" r:id="rId127" display="$4-5" xr:uid="{5610BC06-7E4A-4DD5-932F-9E1713DC62A0}"/>
    <hyperlink ref="R6" r:id="rId128" display="https://www.cnbc.com/2020/11/17/covid-vaccines-how-much-they-cost-whos-bought-them-and-how-theyre-stored.html" xr:uid="{1FA6C873-1178-4084-8EEA-BD5BE6C6662B}"/>
    <hyperlink ref="R7" r:id="rId129" display="https://www.cnbc.com/2020/11/17/covid-vaccines-how-much-they-cost-whos-bought-them-and-how-theyre-stored.html" xr:uid="{B6B258C8-C263-4CA0-A8CE-22D4D593EB65}"/>
    <hyperlink ref="R8" r:id="rId130" display="https://www.cnbc.com/2020/11/17/covid-vaccines-how-much-they-cost-whos-bought-them-and-how-theyre-stored.html" xr:uid="{70AB3E23-F1A5-4D12-9BE1-34F09E4CEB27}"/>
    <hyperlink ref="R9" r:id="rId131" display="https://www.cnbc.com/2020/11/17/covid-vaccines-how-much-they-cost-whos-bought-them-and-how-theyre-stored.html" xr:uid="{590D4F26-B5BE-4881-B307-6CAF457F2B30}"/>
    <hyperlink ref="R10" r:id="rId132" display="https://www.cnbc.com/2020/11/17/covid-vaccines-how-much-they-cost-whos-bought-them-and-how-theyre-stored.html" xr:uid="{DFE9EC9D-341A-4B9D-9E8D-6EEB1A8858C4}"/>
    <hyperlink ref="R12" r:id="rId133" display="https://www.cnbc.com/2020/11/17/covid-vaccines-how-much-they-cost-whos-bought-them-and-how-theyre-stored.html" xr:uid="{63E41AD7-A258-435B-9D38-7ECDBBF3D999}"/>
    <hyperlink ref="R14" r:id="rId134" display="https://www.cnbc.com/2020/11/17/covid-vaccines-how-much-they-cost-whos-bought-them-and-how-theyre-stored.html" xr:uid="{C1C80B7A-E63E-4D0D-9A6B-7B89015E3693}"/>
    <hyperlink ref="R15" r:id="rId135" display="https://www.cnbc.com/2020/11/17/covid-vaccines-how-much-they-cost-whos-bought-them-and-how-theyre-stored.html" xr:uid="{4D6BF131-15A3-4D5C-8D5B-A04896FFB027}"/>
    <hyperlink ref="R16" r:id="rId136" display="https://www.cnbc.com/2020/11/17/covid-vaccines-how-much-they-cost-whos-bought-them-and-how-theyre-stored.html" xr:uid="{20B5AE34-7E6A-4142-A935-81E764A7445C}"/>
    <hyperlink ref="R17" r:id="rId137" display="https://www.cnbc.com/2020/11/17/covid-vaccines-how-much-they-cost-whos-bought-them-and-how-theyre-stored.html" xr:uid="{E5686B5B-2517-44F0-8E01-F96FE20B0F29}"/>
    <hyperlink ref="R18" r:id="rId138" display="https://www.cnbc.com/2020/11/17/covid-vaccines-how-much-they-cost-whos-bought-them-and-how-theyre-stored.html" xr:uid="{B87CF22A-4D28-4823-A9F5-7854E56421F8}"/>
    <hyperlink ref="R21" r:id="rId139" display="https://www.cnbc.com/2020/11/17/covid-vaccines-how-much-they-cost-whos-bought-them-and-how-theyre-stored.html" xr:uid="{8B9FD8DA-91E8-4654-A4E6-30DA4975B499}"/>
    <hyperlink ref="R22" r:id="rId140" display="https://www.cnbc.com/2020/11/17/covid-vaccines-how-much-they-cost-whos-bought-them-and-how-theyre-stored.html" xr:uid="{CB3594CC-4BE8-4236-B833-6C05D5F7F230}"/>
    <hyperlink ref="R23" r:id="rId141" display="https://www.cnbc.com/2020/11/17/covid-vaccines-how-much-they-cost-whos-bought-them-and-how-theyre-stored.html" xr:uid="{07D240BE-D515-4EFF-9185-533AABDE91C6}"/>
    <hyperlink ref="R24" r:id="rId142" display="https://www.cnbc.com/2020/11/17/covid-vaccines-how-much-they-cost-whos-bought-them-and-how-theyre-stored.html" xr:uid="{E5867246-84D2-4BB4-80B3-75C0926ED3CE}"/>
    <hyperlink ref="R25" r:id="rId143" display="https://www.cnbc.com/2020/11/17/covid-vaccines-how-much-they-cost-whos-bought-them-and-how-theyre-stored.html" xr:uid="{76398D95-DC39-47DE-8B41-D2EC94CBCD1F}"/>
    <hyperlink ref="R26" r:id="rId144" display="https://www.cnbc.com/2020/11/17/covid-vaccines-how-much-they-cost-whos-bought-them-and-how-theyre-stored.html" xr:uid="{E41CA3AE-753A-491E-9F00-B07983B09C91}"/>
    <hyperlink ref="R27" r:id="rId145" display="https://www.cnbc.com/2020/11/17/covid-vaccines-how-much-they-cost-whos-bought-them-and-how-theyre-stored.html" xr:uid="{ECB5F11F-AD79-4CA2-AA4E-9B1C00C3571D}"/>
    <hyperlink ref="R28" r:id="rId146" display="https://www.cnbc.com/2020/11/17/covid-vaccines-how-much-they-cost-whos-bought-them-and-how-theyre-stored.html" xr:uid="{E4E85E7E-A845-4C8D-B1A1-EF0362F383BF}"/>
    <hyperlink ref="T10" r:id="rId147" display="https://cairoscene.com/Buzz/Egypt-Secures-30-Million-Doses-of-Oxford-s-COVID-19-Vaccine" xr:uid="{2CBCEA92-E41D-4604-AE90-A178247C34C5}"/>
    <hyperlink ref="T82" r:id="rId148" display="https://www.reuters.com/article/us-health-coronavirus-vietnam-vaccine/vietnam-to-buy-russian-covid-19-vaccine-idUSKCN25A0M0" xr:uid="{9807D19E-5283-4F20-AEA9-2AF5F2CDE16E}"/>
    <hyperlink ref="R90" r:id="rId149" display="                                  $6-10 " xr:uid="{3AB4BB74-0974-46DA-A087-5FC6E60E9A2D}"/>
    <hyperlink ref="R20" r:id="rId150" display="https://www.cnbc.com/2020/11/17/covid-vaccines-how-much-they-cost-whos-bought-them-and-how-theyre-stored.html" xr:uid="{FB5E236D-82A8-4335-B5E7-D8D7C7044808}"/>
    <hyperlink ref="S37" r:id="rId151" display="https://www.reuters.com/article/health-coronavirus-mexico-vaccine/mexico-weighing-vaccine-proposals-from-moderna-four-other-companies-idUSKBN28P23K" xr:uid="{A45E7112-0951-4F17-BAFA-EDB6A8EC1A73}"/>
    <hyperlink ref="S39" r:id="rId152" display="https://investors.modernatx.com/news-releases/news-release-details/us-government-exercises-1st-option-additional-100-million-doses" xr:uid="{3F28466D-7DD3-411E-AE66-B6999C9D66A3}"/>
    <hyperlink ref="S48" r:id="rId153" display="https://investors.modernatx.com/news-releases/news-release-details/moderna-confirms-supply-agreement-ministry-health-supply" xr:uid="{4F8F6D65-304A-42DE-9F52-1189D8D17939}"/>
    <hyperlink ref="S49" r:id="rId154" xr:uid="{D33F6E54-5DEA-44C7-B8A2-B48CF0483986}"/>
    <hyperlink ref="S72" r:id="rId155" display="https://finance.yahoo.com/news/china-secures-100m-doses-pfizer-074155989.html" xr:uid="{43129A51-6561-4FBD-B2C3-D5ED08D1A0C3}"/>
    <hyperlink ref="S80" r:id="rId156" display="https://www.reuters.com/article/health-coronavirus-mexico-vaccine-idUSKBN28P23K" xr:uid="{B318C3E4-60F7-4E4E-A04D-87A7D3251EC9}"/>
    <hyperlink ref="S94" r:id="rId157" xr:uid="{7C728C53-A63D-4B96-8AE6-BEBCAFD43478}"/>
    <hyperlink ref="S99" r:id="rId158" display="https://www.reuters.com/article/us-health-coronavirus-vaccines-asia-fact/factbox-when-and-which-covid-19-vaccines-are-likely-to-be-available-in-asia-idUSKBN28L09T" xr:uid="{53CCA9DA-CCF1-454A-AC27-0DD399C29671}"/>
    <hyperlink ref="S105" r:id="rId159" display="https://www.reuters.com/article/health-coronavirus-mexico-vaccine-idUSKBN28P23K" xr:uid="{F9983F74-8332-4657-918A-88371BE6377E}"/>
    <hyperlink ref="S104" r:id="rId160" display="https://www.reuters.com/article/health-coronavirus-philippines/philippines-targets-deal-for-25-million-doses-of-sinovac-covid-19-vaccine-idUSKBN28O10G" xr:uid="{916D722D-6AA6-424F-863B-80CD7184DB5F}"/>
    <hyperlink ref="S73" r:id="rId161" display="https://www.usnews.com/news/world/articles/2020-11-06/argentina-could-receive-750-000-doses-of-eventual-pfizer-vaccine-fernandez" xr:uid="{62E045E4-FAE1-4308-90A8-E799866582BB}"/>
    <hyperlink ref="E117" r:id="rId162" xr:uid="{3481266E-23C5-4E2D-A43A-82E2612A0298}"/>
    <hyperlink ref="S38" r:id="rId163" xr:uid="{3D835903-4DFE-4BBE-9CC0-656B41293185}"/>
    <hyperlink ref="T11" r:id="rId164" xr:uid="{639D5B4E-A66C-4BB2-B5A1-966FEFFAE23C}"/>
    <hyperlink ref="S81" r:id="rId165" xr:uid="{242EF87D-9A55-459B-8214-21C483BBBADC}"/>
    <hyperlink ref="T112" r:id="rId166" xr:uid="{6DE12E90-4B9B-434A-8F49-26C683C576B2}"/>
    <hyperlink ref="T114" r:id="rId167" xr:uid="{D0444752-E6EF-4469-8254-578AD4F5C9F9}"/>
    <hyperlink ref="R29" r:id="rId168" display="https://www.cnbc.com/2020/11/17/covid-vaccines-how-much-they-cost-whos-bought-them-and-how-theyre-stored.html" xr:uid="{EC7E847A-B02C-4937-B534-37E35E18F0E9}"/>
    <hyperlink ref="S29" r:id="rId169" xr:uid="{5E4CC1D2-A935-4EA1-B177-DFAB34E0DC59}"/>
  </hyperlinks>
  <pageMargins left="0.7" right="0.7" top="0.75" bottom="0.75" header="0.3" footer="0.3"/>
  <pageSetup orientation="portrait" r:id="rId17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Purchasing Deals </vt:lpstr>
    </vt:vector>
  </TitlesOfParts>
  <Manager/>
  <Company>Duke University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Blen Biru</dc:creator>
  <cp:keywords/>
  <dc:description/>
  <cp:lastModifiedBy>Blen Biru</cp:lastModifiedBy>
  <cp:revision/>
  <dcterms:created xsi:type="dcterms:W3CDTF">2020-08-13T20:48:05Z</dcterms:created>
  <dcterms:modified xsi:type="dcterms:W3CDTF">2020-12-18T21:16:23Z</dcterms:modified>
  <cp:category/>
  <cp:contentStatus/>
</cp:coreProperties>
</file>